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Quipu\"/>
    </mc:Choice>
  </mc:AlternateContent>
  <bookViews>
    <workbookView xWindow="0" yWindow="0" windowWidth="21570" windowHeight="9375"/>
  </bookViews>
  <sheets>
    <sheet name="Contenido del Business Plan" sheetId="1" r:id="rId1"/>
    <sheet name="Previsión de ventas a 3 años" sheetId="2" r:id="rId2"/>
    <sheet name="Plan financiero" sheetId="3" r:id="rId3"/>
    <sheet name="Balance de Situación" sheetId="4" r:id="rId4"/>
    <sheet name="Flujo de Caja" sheetId="5" r:id="rId5"/>
    <sheet name="Cuenta de resultados" sheetId="6" r:id="rId6"/>
    <sheet name="Visión general de la empresa" sheetId="7" r:id="rId7"/>
    <sheet name="Problemas y soluciones" sheetId="8" r:id="rId8"/>
    <sheet name="Oferta de productos o servicios" sheetId="9" r:id="rId9"/>
    <sheet name="Calendario y métricas" sheetId="10" r:id="rId10"/>
    <sheet name="Resumen Ejecutivo" sheetId="11" r:id="rId11"/>
    <sheet name="Plan de marketing y ventas" sheetId="12" r:id="rId12"/>
    <sheet name="Mercado objetivo" sheetId="13" r:id="rId13"/>
    <sheet name="Análisis DAFO" sheetId="14" r:id="rId14"/>
    <sheet name="Competencia" sheetId="15" r:id="rId15"/>
  </sheets>
  <calcPr calcId="162913"/>
</workbook>
</file>

<file path=xl/calcChain.xml><?xml version="1.0" encoding="utf-8"?>
<calcChain xmlns="http://schemas.openxmlformats.org/spreadsheetml/2006/main">
  <c r="B19" i="14" l="1"/>
  <c r="B20" i="14" s="1"/>
  <c r="B21" i="14" s="1"/>
  <c r="B22" i="14" s="1"/>
  <c r="B23" i="14" s="1"/>
  <c r="B24" i="14" s="1"/>
  <c r="B25" i="14" s="1"/>
  <c r="B26" i="14" s="1"/>
  <c r="F18" i="14"/>
  <c r="F19" i="14" s="1"/>
  <c r="F20" i="14" s="1"/>
  <c r="F21" i="14" s="1"/>
  <c r="F22" i="14" s="1"/>
  <c r="F23" i="14" s="1"/>
  <c r="F24" i="14" s="1"/>
  <c r="F25" i="14" s="1"/>
  <c r="F26" i="14" s="1"/>
  <c r="B18" i="14"/>
  <c r="F5" i="14"/>
  <c r="F6" i="14" s="1"/>
  <c r="F7" i="14" s="1"/>
  <c r="F8" i="14" s="1"/>
  <c r="F9" i="14" s="1"/>
  <c r="F10" i="14" s="1"/>
  <c r="F11" i="14" s="1"/>
  <c r="F12" i="14" s="1"/>
  <c r="F13" i="14" s="1"/>
  <c r="B5" i="14"/>
  <c r="B6" i="14" s="1"/>
  <c r="B7" i="14" s="1"/>
  <c r="B8" i="14" s="1"/>
  <c r="B9" i="14" s="1"/>
  <c r="B10" i="14" s="1"/>
  <c r="B11" i="14" s="1"/>
  <c r="B12" i="14" s="1"/>
  <c r="B13" i="14" s="1"/>
  <c r="E43" i="6"/>
  <c r="D43" i="6"/>
  <c r="C43" i="6"/>
  <c r="E29" i="6"/>
  <c r="D29" i="6"/>
  <c r="C29" i="6"/>
  <c r="E27" i="6"/>
  <c r="E45" i="6" s="1"/>
  <c r="D27" i="6"/>
  <c r="D45" i="6" s="1"/>
  <c r="C27" i="6"/>
  <c r="C45" i="6" s="1"/>
  <c r="E20" i="6"/>
  <c r="D20" i="6"/>
  <c r="C20" i="6"/>
  <c r="E14" i="6"/>
  <c r="E16" i="6" s="1"/>
  <c r="D14" i="6"/>
  <c r="D16" i="6" s="1"/>
  <c r="C14" i="6"/>
  <c r="C16" i="6" s="1"/>
  <c r="E11" i="6"/>
  <c r="D11" i="6"/>
  <c r="C11" i="6"/>
  <c r="D9" i="6"/>
  <c r="D18" i="6" s="1"/>
  <c r="D47" i="6" s="1"/>
  <c r="C9" i="6"/>
  <c r="D7" i="6"/>
  <c r="E7" i="6" s="1"/>
  <c r="E9" i="6" s="1"/>
  <c r="E26" i="5"/>
  <c r="D26" i="5"/>
  <c r="C26" i="5"/>
  <c r="E25" i="5"/>
  <c r="E27" i="5" s="1"/>
  <c r="E29" i="5" s="1"/>
  <c r="D25" i="5"/>
  <c r="C25" i="5"/>
  <c r="E20" i="5"/>
  <c r="D20" i="5"/>
  <c r="C20" i="5"/>
  <c r="E19" i="5"/>
  <c r="D19" i="5"/>
  <c r="D27" i="5" s="1"/>
  <c r="D29" i="5" s="1"/>
  <c r="C19" i="5"/>
  <c r="C27" i="5" s="1"/>
  <c r="C29" i="5" s="1"/>
  <c r="E12" i="5"/>
  <c r="D12" i="5"/>
  <c r="C12" i="5"/>
  <c r="E11" i="5"/>
  <c r="D11" i="5"/>
  <c r="C11" i="5"/>
  <c r="D30" i="4"/>
  <c r="C30" i="4"/>
  <c r="D29" i="4"/>
  <c r="C29" i="4"/>
  <c r="J21" i="4"/>
  <c r="E30" i="4" s="1"/>
  <c r="I21" i="4"/>
  <c r="H21" i="4"/>
  <c r="E20" i="4"/>
  <c r="D20" i="4"/>
  <c r="C20" i="4"/>
  <c r="J16" i="4"/>
  <c r="I16" i="4"/>
  <c r="I23" i="4" s="1"/>
  <c r="H16" i="4"/>
  <c r="H23" i="4" s="1"/>
  <c r="E16" i="4"/>
  <c r="D16" i="4"/>
  <c r="C16" i="4"/>
  <c r="J11" i="4"/>
  <c r="E27" i="4" s="1"/>
  <c r="I11" i="4"/>
  <c r="D27" i="4" s="1"/>
  <c r="H11" i="4"/>
  <c r="C27" i="4" s="1"/>
  <c r="E10" i="4"/>
  <c r="E28" i="4" s="1"/>
  <c r="D10" i="4"/>
  <c r="D28" i="4" s="1"/>
  <c r="C10" i="4"/>
  <c r="C28" i="4" s="1"/>
  <c r="AD58" i="2"/>
  <c r="AC58" i="2"/>
  <c r="Y58" i="2"/>
  <c r="X58" i="2"/>
  <c r="T58" i="2"/>
  <c r="O58" i="2"/>
  <c r="N58" i="2"/>
  <c r="D58" i="2"/>
  <c r="J57" i="2"/>
  <c r="I57" i="2"/>
  <c r="E57" i="2"/>
  <c r="D57" i="2"/>
  <c r="J56" i="2"/>
  <c r="E56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U49" i="2" s="1"/>
  <c r="AD49" i="2"/>
  <c r="AC49" i="2"/>
  <c r="AB49" i="2"/>
  <c r="W49" i="2"/>
  <c r="R49" i="2"/>
  <c r="O49" i="2"/>
  <c r="J49" i="2"/>
  <c r="E49" i="2"/>
  <c r="D49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U48" i="2" s="1"/>
  <c r="Z48" i="2"/>
  <c r="Y48" i="2"/>
  <c r="X48" i="2"/>
  <c r="S48" i="2"/>
  <c r="M48" i="2"/>
  <c r="L48" i="2"/>
  <c r="K48" i="2"/>
  <c r="F48" i="2"/>
  <c r="AT47" i="2"/>
  <c r="AT50" i="2" s="1"/>
  <c r="AT58" i="2" s="1"/>
  <c r="AS47" i="2"/>
  <c r="AR47" i="2"/>
  <c r="AQ47" i="2"/>
  <c r="AP47" i="2"/>
  <c r="AO47" i="2"/>
  <c r="AN47" i="2"/>
  <c r="AM47" i="2"/>
  <c r="AL47" i="2"/>
  <c r="AK47" i="2"/>
  <c r="AJ47" i="2"/>
  <c r="AI47" i="2"/>
  <c r="AU47" i="2" s="1"/>
  <c r="AH47" i="2"/>
  <c r="AA47" i="2"/>
  <c r="V47" i="2"/>
  <c r="U47" i="2"/>
  <c r="T47" i="2"/>
  <c r="R47" i="2"/>
  <c r="N47" i="2"/>
  <c r="I47" i="2"/>
  <c r="H47" i="2"/>
  <c r="G47" i="2"/>
  <c r="AT46" i="2"/>
  <c r="AS46" i="2"/>
  <c r="AR46" i="2"/>
  <c r="AQ46" i="2"/>
  <c r="AP46" i="2"/>
  <c r="AP50" i="2" s="1"/>
  <c r="AP58" i="2" s="1"/>
  <c r="AO46" i="2"/>
  <c r="AN46" i="2"/>
  <c r="AM46" i="2"/>
  <c r="AL46" i="2"/>
  <c r="AK46" i="2"/>
  <c r="AJ46" i="2"/>
  <c r="AJ50" i="2" s="1"/>
  <c r="AJ58" i="2" s="1"/>
  <c r="AI46" i="2"/>
  <c r="AU46" i="2" s="1"/>
  <c r="AD46" i="2"/>
  <c r="AC46" i="2"/>
  <c r="AB46" i="2"/>
  <c r="W46" i="2"/>
  <c r="R46" i="2"/>
  <c r="O46" i="2"/>
  <c r="J46" i="2"/>
  <c r="E46" i="2"/>
  <c r="D46" i="2"/>
  <c r="AT45" i="2"/>
  <c r="AS45" i="2"/>
  <c r="AS50" i="2" s="1"/>
  <c r="AS58" i="2" s="1"/>
  <c r="AR45" i="2"/>
  <c r="AR50" i="2" s="1"/>
  <c r="AR58" i="2" s="1"/>
  <c r="AQ45" i="2"/>
  <c r="AQ50" i="2" s="1"/>
  <c r="AQ58" i="2" s="1"/>
  <c r="AP45" i="2"/>
  <c r="AO45" i="2"/>
  <c r="AO50" i="2" s="1"/>
  <c r="AO58" i="2" s="1"/>
  <c r="AN45" i="2"/>
  <c r="AN50" i="2" s="1"/>
  <c r="AN58" i="2" s="1"/>
  <c r="AM45" i="2"/>
  <c r="AM50" i="2" s="1"/>
  <c r="AM58" i="2" s="1"/>
  <c r="AL45" i="2"/>
  <c r="AL50" i="2" s="1"/>
  <c r="AL58" i="2" s="1"/>
  <c r="AK45" i="2"/>
  <c r="AK50" i="2" s="1"/>
  <c r="AK58" i="2" s="1"/>
  <c r="AJ45" i="2"/>
  <c r="AI45" i="2"/>
  <c r="AI50" i="2" s="1"/>
  <c r="AI58" i="2" s="1"/>
  <c r="Z45" i="2"/>
  <c r="Y45" i="2"/>
  <c r="X45" i="2"/>
  <c r="X50" i="2" s="1"/>
  <c r="AN57" i="2" s="1"/>
  <c r="S45" i="2"/>
  <c r="M45" i="2"/>
  <c r="L45" i="2"/>
  <c r="K45" i="2"/>
  <c r="F45" i="2"/>
  <c r="AU42" i="2"/>
  <c r="AH42" i="2"/>
  <c r="AD42" i="2"/>
  <c r="AC42" i="2"/>
  <c r="AB42" i="2"/>
  <c r="AA42" i="2"/>
  <c r="AA49" i="2" s="1"/>
  <c r="Z42" i="2"/>
  <c r="Z49" i="2" s="1"/>
  <c r="Y42" i="2"/>
  <c r="Y49" i="2" s="1"/>
  <c r="X42" i="2"/>
  <c r="X49" i="2" s="1"/>
  <c r="W42" i="2"/>
  <c r="V42" i="2"/>
  <c r="V49" i="2" s="1"/>
  <c r="U42" i="2"/>
  <c r="U49" i="2" s="1"/>
  <c r="T42" i="2"/>
  <c r="T49" i="2" s="1"/>
  <c r="S42" i="2"/>
  <c r="AE42" i="2" s="1"/>
  <c r="AF42" i="2" s="1"/>
  <c r="R42" i="2"/>
  <c r="O42" i="2"/>
  <c r="N42" i="2"/>
  <c r="N49" i="2" s="1"/>
  <c r="M42" i="2"/>
  <c r="M49" i="2" s="1"/>
  <c r="L42" i="2"/>
  <c r="L49" i="2" s="1"/>
  <c r="K42" i="2"/>
  <c r="K49" i="2" s="1"/>
  <c r="J42" i="2"/>
  <c r="I42" i="2"/>
  <c r="I49" i="2" s="1"/>
  <c r="H42" i="2"/>
  <c r="H49" i="2" s="1"/>
  <c r="G42" i="2"/>
  <c r="G49" i="2" s="1"/>
  <c r="F42" i="2"/>
  <c r="F49" i="2" s="1"/>
  <c r="E42" i="2"/>
  <c r="D42" i="2"/>
  <c r="P42" i="2" s="1"/>
  <c r="C42" i="2"/>
  <c r="AU41" i="2"/>
  <c r="AV41" i="2" s="1"/>
  <c r="AH41" i="2"/>
  <c r="AD41" i="2"/>
  <c r="AD48" i="2" s="1"/>
  <c r="AC41" i="2"/>
  <c r="AC48" i="2" s="1"/>
  <c r="AB41" i="2"/>
  <c r="AB48" i="2" s="1"/>
  <c r="AA41" i="2"/>
  <c r="AA48" i="2" s="1"/>
  <c r="Z41" i="2"/>
  <c r="Y41" i="2"/>
  <c r="X41" i="2"/>
  <c r="W41" i="2"/>
  <c r="W48" i="2" s="1"/>
  <c r="V41" i="2"/>
  <c r="V48" i="2" s="1"/>
  <c r="U41" i="2"/>
  <c r="U48" i="2" s="1"/>
  <c r="T41" i="2"/>
  <c r="T48" i="2" s="1"/>
  <c r="S41" i="2"/>
  <c r="AE41" i="2" s="1"/>
  <c r="R41" i="2"/>
  <c r="O41" i="2"/>
  <c r="O48" i="2" s="1"/>
  <c r="N41" i="2"/>
  <c r="N48" i="2" s="1"/>
  <c r="M41" i="2"/>
  <c r="L41" i="2"/>
  <c r="K41" i="2"/>
  <c r="J41" i="2"/>
  <c r="J48" i="2" s="1"/>
  <c r="I41" i="2"/>
  <c r="I48" i="2" s="1"/>
  <c r="H41" i="2"/>
  <c r="H48" i="2" s="1"/>
  <c r="G41" i="2"/>
  <c r="G48" i="2" s="1"/>
  <c r="F41" i="2"/>
  <c r="E41" i="2"/>
  <c r="E48" i="2" s="1"/>
  <c r="D41" i="2"/>
  <c r="D48" i="2" s="1"/>
  <c r="P48" i="2" s="1"/>
  <c r="C41" i="2"/>
  <c r="AU40" i="2"/>
  <c r="AH40" i="2"/>
  <c r="AD40" i="2"/>
  <c r="AD47" i="2" s="1"/>
  <c r="AC40" i="2"/>
  <c r="AC47" i="2" s="1"/>
  <c r="AB40" i="2"/>
  <c r="AB47" i="2" s="1"/>
  <c r="AA40" i="2"/>
  <c r="Z40" i="2"/>
  <c r="Z47" i="2" s="1"/>
  <c r="Y40" i="2"/>
  <c r="Y47" i="2" s="1"/>
  <c r="X40" i="2"/>
  <c r="X47" i="2" s="1"/>
  <c r="W40" i="2"/>
  <c r="W47" i="2" s="1"/>
  <c r="V40" i="2"/>
  <c r="U40" i="2"/>
  <c r="T40" i="2"/>
  <c r="S40" i="2"/>
  <c r="S47" i="2" s="1"/>
  <c r="R40" i="2"/>
  <c r="O40" i="2"/>
  <c r="O47" i="2" s="1"/>
  <c r="N40" i="2"/>
  <c r="M40" i="2"/>
  <c r="M47" i="2" s="1"/>
  <c r="L40" i="2"/>
  <c r="L47" i="2" s="1"/>
  <c r="K40" i="2"/>
  <c r="K47" i="2" s="1"/>
  <c r="J40" i="2"/>
  <c r="J47" i="2" s="1"/>
  <c r="I40" i="2"/>
  <c r="H40" i="2"/>
  <c r="G40" i="2"/>
  <c r="F40" i="2"/>
  <c r="F47" i="2" s="1"/>
  <c r="E40" i="2"/>
  <c r="E47" i="2" s="1"/>
  <c r="D40" i="2"/>
  <c r="D47" i="2" s="1"/>
  <c r="C40" i="2"/>
  <c r="AU39" i="2"/>
  <c r="AH39" i="2"/>
  <c r="AD39" i="2"/>
  <c r="AC39" i="2"/>
  <c r="AB39" i="2"/>
  <c r="AA39" i="2"/>
  <c r="AA46" i="2" s="1"/>
  <c r="Z39" i="2"/>
  <c r="Z46" i="2" s="1"/>
  <c r="Y39" i="2"/>
  <c r="Y46" i="2" s="1"/>
  <c r="X39" i="2"/>
  <c r="X46" i="2" s="1"/>
  <c r="W39" i="2"/>
  <c r="V39" i="2"/>
  <c r="V46" i="2" s="1"/>
  <c r="U39" i="2"/>
  <c r="U46" i="2" s="1"/>
  <c r="T39" i="2"/>
  <c r="T46" i="2" s="1"/>
  <c r="S39" i="2"/>
  <c r="AE39" i="2" s="1"/>
  <c r="AF39" i="2" s="1"/>
  <c r="R39" i="2"/>
  <c r="O39" i="2"/>
  <c r="N39" i="2"/>
  <c r="N46" i="2" s="1"/>
  <c r="M39" i="2"/>
  <c r="M46" i="2" s="1"/>
  <c r="L39" i="2"/>
  <c r="L46" i="2" s="1"/>
  <c r="K39" i="2"/>
  <c r="K46" i="2" s="1"/>
  <c r="J39" i="2"/>
  <c r="I39" i="2"/>
  <c r="I46" i="2" s="1"/>
  <c r="H39" i="2"/>
  <c r="H46" i="2" s="1"/>
  <c r="G39" i="2"/>
  <c r="G46" i="2" s="1"/>
  <c r="F39" i="2"/>
  <c r="F46" i="2" s="1"/>
  <c r="E39" i="2"/>
  <c r="D39" i="2"/>
  <c r="P39" i="2" s="1"/>
  <c r="C39" i="2"/>
  <c r="AU38" i="2"/>
  <c r="AV38" i="2" s="1"/>
  <c r="AH38" i="2"/>
  <c r="AD38" i="2"/>
  <c r="AD45" i="2" s="1"/>
  <c r="AD50" i="2" s="1"/>
  <c r="AT57" i="2" s="1"/>
  <c r="AC38" i="2"/>
  <c r="AC45" i="2" s="1"/>
  <c r="AC50" i="2" s="1"/>
  <c r="AS57" i="2" s="1"/>
  <c r="AB38" i="2"/>
  <c r="AB45" i="2" s="1"/>
  <c r="AB50" i="2" s="1"/>
  <c r="AR57" i="2" s="1"/>
  <c r="AA38" i="2"/>
  <c r="AA45" i="2" s="1"/>
  <c r="AA50" i="2" s="1"/>
  <c r="AQ57" i="2" s="1"/>
  <c r="Z38" i="2"/>
  <c r="Y38" i="2"/>
  <c r="X38" i="2"/>
  <c r="W38" i="2"/>
  <c r="W45" i="2" s="1"/>
  <c r="W50" i="2" s="1"/>
  <c r="AM57" i="2" s="1"/>
  <c r="V38" i="2"/>
  <c r="V45" i="2" s="1"/>
  <c r="V50" i="2" s="1"/>
  <c r="AL57" i="2" s="1"/>
  <c r="U38" i="2"/>
  <c r="U45" i="2" s="1"/>
  <c r="U50" i="2" s="1"/>
  <c r="AK57" i="2" s="1"/>
  <c r="T38" i="2"/>
  <c r="T45" i="2" s="1"/>
  <c r="T50" i="2" s="1"/>
  <c r="AJ57" i="2" s="1"/>
  <c r="S38" i="2"/>
  <c r="AE38" i="2" s="1"/>
  <c r="R38" i="2"/>
  <c r="O38" i="2"/>
  <c r="O45" i="2" s="1"/>
  <c r="O50" i="2" s="1"/>
  <c r="AT56" i="2" s="1"/>
  <c r="N38" i="2"/>
  <c r="N45" i="2" s="1"/>
  <c r="M38" i="2"/>
  <c r="L38" i="2"/>
  <c r="K38" i="2"/>
  <c r="J38" i="2"/>
  <c r="J45" i="2" s="1"/>
  <c r="I38" i="2"/>
  <c r="I45" i="2" s="1"/>
  <c r="I50" i="2" s="1"/>
  <c r="AN56" i="2" s="1"/>
  <c r="H38" i="2"/>
  <c r="H45" i="2" s="1"/>
  <c r="H50" i="2" s="1"/>
  <c r="AM56" i="2" s="1"/>
  <c r="G38" i="2"/>
  <c r="G45" i="2" s="1"/>
  <c r="G50" i="2" s="1"/>
  <c r="AL56" i="2" s="1"/>
  <c r="F38" i="2"/>
  <c r="E38" i="2"/>
  <c r="E45" i="2" s="1"/>
  <c r="E50" i="2" s="1"/>
  <c r="AJ56" i="2" s="1"/>
  <c r="D38" i="2"/>
  <c r="D45" i="2" s="1"/>
  <c r="C38" i="2"/>
  <c r="AT35" i="2"/>
  <c r="AS35" i="2"/>
  <c r="AR35" i="2"/>
  <c r="AB58" i="2" s="1"/>
  <c r="AQ35" i="2"/>
  <c r="AA58" i="2" s="1"/>
  <c r="AP35" i="2"/>
  <c r="Z58" i="2" s="1"/>
  <c r="AO35" i="2"/>
  <c r="AN35" i="2"/>
  <c r="AM35" i="2"/>
  <c r="W58" i="2" s="1"/>
  <c r="AL35" i="2"/>
  <c r="V58" i="2" s="1"/>
  <c r="AK35" i="2"/>
  <c r="U58" i="2" s="1"/>
  <c r="AJ35" i="2"/>
  <c r="AI35" i="2"/>
  <c r="S58" i="2" s="1"/>
  <c r="Y35" i="2"/>
  <c r="Y57" i="2" s="1"/>
  <c r="O35" i="2"/>
  <c r="AD56" i="2" s="1"/>
  <c r="K35" i="2"/>
  <c r="Z56" i="2" s="1"/>
  <c r="AU34" i="2"/>
  <c r="AD34" i="2"/>
  <c r="AC34" i="2"/>
  <c r="AB34" i="2"/>
  <c r="AA34" i="2"/>
  <c r="Z34" i="2"/>
  <c r="Y34" i="2"/>
  <c r="X34" i="2"/>
  <c r="W34" i="2"/>
  <c r="V34" i="2"/>
  <c r="U34" i="2"/>
  <c r="T34" i="2"/>
  <c r="S34" i="2"/>
  <c r="AE34" i="2" s="1"/>
  <c r="R34" i="2"/>
  <c r="O34" i="2"/>
  <c r="N34" i="2"/>
  <c r="M34" i="2"/>
  <c r="L34" i="2"/>
  <c r="K34" i="2"/>
  <c r="J34" i="2"/>
  <c r="I34" i="2"/>
  <c r="H34" i="2"/>
  <c r="G34" i="2"/>
  <c r="F34" i="2"/>
  <c r="E34" i="2"/>
  <c r="D34" i="2"/>
  <c r="P34" i="2" s="1"/>
  <c r="AU33" i="2"/>
  <c r="AD33" i="2"/>
  <c r="AC33" i="2"/>
  <c r="AB33" i="2"/>
  <c r="AA33" i="2"/>
  <c r="Z33" i="2"/>
  <c r="Y33" i="2"/>
  <c r="X33" i="2"/>
  <c r="W33" i="2"/>
  <c r="V33" i="2"/>
  <c r="U33" i="2"/>
  <c r="T33" i="2"/>
  <c r="S33" i="2"/>
  <c r="AE33" i="2" s="1"/>
  <c r="O33" i="2"/>
  <c r="N33" i="2"/>
  <c r="M33" i="2"/>
  <c r="L33" i="2"/>
  <c r="K33" i="2"/>
  <c r="J33" i="2"/>
  <c r="I33" i="2"/>
  <c r="H33" i="2"/>
  <c r="G33" i="2"/>
  <c r="F33" i="2"/>
  <c r="E33" i="2"/>
  <c r="D33" i="2"/>
  <c r="P33" i="2" s="1"/>
  <c r="AU32" i="2"/>
  <c r="AU35" i="2" s="1"/>
  <c r="AH32" i="2"/>
  <c r="AD32" i="2"/>
  <c r="AC32" i="2"/>
  <c r="AB32" i="2"/>
  <c r="AA32" i="2"/>
  <c r="Z32" i="2"/>
  <c r="Y32" i="2"/>
  <c r="X32" i="2"/>
  <c r="W32" i="2"/>
  <c r="V32" i="2"/>
  <c r="V35" i="2" s="1"/>
  <c r="V57" i="2" s="1"/>
  <c r="U32" i="2"/>
  <c r="U35" i="2" s="1"/>
  <c r="U57" i="2" s="1"/>
  <c r="T32" i="2"/>
  <c r="S32" i="2"/>
  <c r="AE32" i="2" s="1"/>
  <c r="O32" i="2"/>
  <c r="N32" i="2"/>
  <c r="M32" i="2"/>
  <c r="L32" i="2"/>
  <c r="K32" i="2"/>
  <c r="J32" i="2"/>
  <c r="I32" i="2"/>
  <c r="I35" i="2" s="1"/>
  <c r="X56" i="2" s="1"/>
  <c r="H32" i="2"/>
  <c r="H35" i="2" s="1"/>
  <c r="W56" i="2" s="1"/>
  <c r="G32" i="2"/>
  <c r="F32" i="2"/>
  <c r="E32" i="2"/>
  <c r="D32" i="2"/>
  <c r="P32" i="2" s="1"/>
  <c r="C32" i="2"/>
  <c r="AU31" i="2"/>
  <c r="AD31" i="2"/>
  <c r="AD35" i="2" s="1"/>
  <c r="AD57" i="2" s="1"/>
  <c r="AC31" i="2"/>
  <c r="AC35" i="2" s="1"/>
  <c r="AC57" i="2" s="1"/>
  <c r="AB31" i="2"/>
  <c r="AB35" i="2" s="1"/>
  <c r="AB57" i="2" s="1"/>
  <c r="AA31" i="2"/>
  <c r="Z31" i="2"/>
  <c r="Y31" i="2"/>
  <c r="X31" i="2"/>
  <c r="X35" i="2" s="1"/>
  <c r="X57" i="2" s="1"/>
  <c r="W31" i="2"/>
  <c r="W35" i="2" s="1"/>
  <c r="W57" i="2" s="1"/>
  <c r="V31" i="2"/>
  <c r="U31" i="2"/>
  <c r="T31" i="2"/>
  <c r="S31" i="2"/>
  <c r="AE31" i="2" s="1"/>
  <c r="R31" i="2"/>
  <c r="O31" i="2"/>
  <c r="N31" i="2"/>
  <c r="M31" i="2"/>
  <c r="L31" i="2"/>
  <c r="K31" i="2"/>
  <c r="J31" i="2"/>
  <c r="J35" i="2" s="1"/>
  <c r="Y56" i="2" s="1"/>
  <c r="I31" i="2"/>
  <c r="H31" i="2"/>
  <c r="G31" i="2"/>
  <c r="F31" i="2"/>
  <c r="E31" i="2"/>
  <c r="D31" i="2"/>
  <c r="D35" i="2" s="1"/>
  <c r="S56" i="2" s="1"/>
  <c r="AU30" i="2"/>
  <c r="AD30" i="2"/>
  <c r="AC30" i="2"/>
  <c r="AB30" i="2"/>
  <c r="AA30" i="2"/>
  <c r="AA35" i="2" s="1"/>
  <c r="AA57" i="2" s="1"/>
  <c r="Z30" i="2"/>
  <c r="Z35" i="2" s="1"/>
  <c r="Z57" i="2" s="1"/>
  <c r="Y30" i="2"/>
  <c r="X30" i="2"/>
  <c r="W30" i="2"/>
  <c r="V30" i="2"/>
  <c r="U30" i="2"/>
  <c r="T30" i="2"/>
  <c r="T35" i="2" s="1"/>
  <c r="T57" i="2" s="1"/>
  <c r="S30" i="2"/>
  <c r="S35" i="2" s="1"/>
  <c r="S57" i="2" s="1"/>
  <c r="O30" i="2"/>
  <c r="N30" i="2"/>
  <c r="N35" i="2" s="1"/>
  <c r="AC56" i="2" s="1"/>
  <c r="M30" i="2"/>
  <c r="M35" i="2" s="1"/>
  <c r="AB56" i="2" s="1"/>
  <c r="L30" i="2"/>
  <c r="L35" i="2" s="1"/>
  <c r="AA56" i="2" s="1"/>
  <c r="K30" i="2"/>
  <c r="J30" i="2"/>
  <c r="I30" i="2"/>
  <c r="H30" i="2"/>
  <c r="G30" i="2"/>
  <c r="G35" i="2" s="1"/>
  <c r="V56" i="2" s="1"/>
  <c r="F30" i="2"/>
  <c r="F35" i="2" s="1"/>
  <c r="U56" i="2" s="1"/>
  <c r="E30" i="2"/>
  <c r="E35" i="2" s="1"/>
  <c r="T56" i="2" s="1"/>
  <c r="D30" i="2"/>
  <c r="P30" i="2" s="1"/>
  <c r="AV27" i="2"/>
  <c r="AU27" i="2"/>
  <c r="AH27" i="2"/>
  <c r="AH49" i="2" s="1"/>
  <c r="AE27" i="2"/>
  <c r="AF27" i="2" s="1"/>
  <c r="R27" i="2"/>
  <c r="P27" i="2"/>
  <c r="C27" i="2"/>
  <c r="C34" i="2" s="1"/>
  <c r="AU26" i="2"/>
  <c r="AH26" i="2"/>
  <c r="AH48" i="2" s="1"/>
  <c r="AE26" i="2"/>
  <c r="AV26" i="2" s="1"/>
  <c r="R26" i="2"/>
  <c r="R48" i="2" s="1"/>
  <c r="P26" i="2"/>
  <c r="C26" i="2"/>
  <c r="C48" i="2" s="1"/>
  <c r="AU25" i="2"/>
  <c r="AH25" i="2"/>
  <c r="AE25" i="2"/>
  <c r="AV25" i="2" s="1"/>
  <c r="R25" i="2"/>
  <c r="R32" i="2" s="1"/>
  <c r="P25" i="2"/>
  <c r="C25" i="2"/>
  <c r="C47" i="2" s="1"/>
  <c r="AU24" i="2"/>
  <c r="AV24" i="2" s="1"/>
  <c r="AH24" i="2"/>
  <c r="AH46" i="2" s="1"/>
  <c r="AE24" i="2"/>
  <c r="AF24" i="2" s="1"/>
  <c r="R24" i="2"/>
  <c r="P24" i="2"/>
  <c r="C24" i="2"/>
  <c r="C31" i="2" s="1"/>
  <c r="AU23" i="2"/>
  <c r="AH23" i="2"/>
  <c r="AH45" i="2" s="1"/>
  <c r="AE23" i="2"/>
  <c r="AV23" i="2" s="1"/>
  <c r="R23" i="2"/>
  <c r="R45" i="2" s="1"/>
  <c r="P23" i="2"/>
  <c r="C23" i="2"/>
  <c r="C45" i="2" s="1"/>
  <c r="AU20" i="2"/>
  <c r="AH20" i="2"/>
  <c r="AE20" i="2"/>
  <c r="AV20" i="2" s="1"/>
  <c r="R20" i="2"/>
  <c r="P20" i="2"/>
  <c r="C20" i="2"/>
  <c r="AU19" i="2"/>
  <c r="AV19" i="2" s="1"/>
  <c r="AH19" i="2"/>
  <c r="AE19" i="2"/>
  <c r="AF19" i="2" s="1"/>
  <c r="R19" i="2"/>
  <c r="P19" i="2"/>
  <c r="C19" i="2"/>
  <c r="AU18" i="2"/>
  <c r="AH18" i="2"/>
  <c r="AE18" i="2"/>
  <c r="AV18" i="2" s="1"/>
  <c r="R18" i="2"/>
  <c r="P18" i="2"/>
  <c r="C18" i="2"/>
  <c r="AU17" i="2"/>
  <c r="AH17" i="2"/>
  <c r="AE17" i="2"/>
  <c r="AV17" i="2" s="1"/>
  <c r="R17" i="2"/>
  <c r="P17" i="2"/>
  <c r="C17" i="2"/>
  <c r="AU16" i="2"/>
  <c r="AV16" i="2" s="1"/>
  <c r="AH16" i="2"/>
  <c r="AE16" i="2"/>
  <c r="AF16" i="2" s="1"/>
  <c r="R16" i="2"/>
  <c r="P16" i="2"/>
  <c r="C16" i="2"/>
  <c r="AT13" i="2"/>
  <c r="AS13" i="2"/>
  <c r="AR13" i="2"/>
  <c r="M58" i="2" s="1"/>
  <c r="AQ13" i="2"/>
  <c r="L58" i="2" s="1"/>
  <c r="AP13" i="2"/>
  <c r="K58" i="2" s="1"/>
  <c r="AO13" i="2"/>
  <c r="J58" i="2" s="1"/>
  <c r="AN13" i="2"/>
  <c r="I58" i="2" s="1"/>
  <c r="AM13" i="2"/>
  <c r="H58" i="2" s="1"/>
  <c r="AL13" i="2"/>
  <c r="G58" i="2" s="1"/>
  <c r="AK13" i="2"/>
  <c r="F58" i="2" s="1"/>
  <c r="AJ13" i="2"/>
  <c r="E58" i="2" s="1"/>
  <c r="AI13" i="2"/>
  <c r="AD13" i="2"/>
  <c r="O57" i="2" s="1"/>
  <c r="AC13" i="2"/>
  <c r="N57" i="2" s="1"/>
  <c r="AB13" i="2"/>
  <c r="M57" i="2" s="1"/>
  <c r="AA13" i="2"/>
  <c r="L57" i="2" s="1"/>
  <c r="Z13" i="2"/>
  <c r="K57" i="2" s="1"/>
  <c r="Y13" i="2"/>
  <c r="X13" i="2"/>
  <c r="W13" i="2"/>
  <c r="H57" i="2" s="1"/>
  <c r="V13" i="2"/>
  <c r="G57" i="2" s="1"/>
  <c r="U13" i="2"/>
  <c r="F57" i="2" s="1"/>
  <c r="T13" i="2"/>
  <c r="S13" i="2"/>
  <c r="O13" i="2"/>
  <c r="O56" i="2" s="1"/>
  <c r="N13" i="2"/>
  <c r="N56" i="2" s="1"/>
  <c r="M13" i="2"/>
  <c r="M56" i="2" s="1"/>
  <c r="L13" i="2"/>
  <c r="L56" i="2" s="1"/>
  <c r="K13" i="2"/>
  <c r="K56" i="2" s="1"/>
  <c r="J13" i="2"/>
  <c r="I13" i="2"/>
  <c r="I56" i="2" s="1"/>
  <c r="H13" i="2"/>
  <c r="H56" i="2" s="1"/>
  <c r="G13" i="2"/>
  <c r="G56" i="2" s="1"/>
  <c r="F13" i="2"/>
  <c r="F56" i="2" s="1"/>
  <c r="E13" i="2"/>
  <c r="D13" i="2"/>
  <c r="D56" i="2" s="1"/>
  <c r="AV12" i="2"/>
  <c r="AU12" i="2"/>
  <c r="AE12" i="2"/>
  <c r="AF12" i="2" s="1"/>
  <c r="P12" i="2"/>
  <c r="AU11" i="2"/>
  <c r="AV11" i="2" s="1"/>
  <c r="AF11" i="2"/>
  <c r="AE11" i="2"/>
  <c r="P11" i="2"/>
  <c r="AU10" i="2"/>
  <c r="AU13" i="2" s="1"/>
  <c r="AF10" i="2"/>
  <c r="AE10" i="2"/>
  <c r="P10" i="2"/>
  <c r="AU9" i="2"/>
  <c r="AE9" i="2"/>
  <c r="AV9" i="2" s="1"/>
  <c r="P9" i="2"/>
  <c r="AU8" i="2"/>
  <c r="AE8" i="2"/>
  <c r="AV8" i="2" s="1"/>
  <c r="P8" i="2"/>
  <c r="P13" i="2" s="1"/>
  <c r="D6" i="2"/>
  <c r="E6" i="2" s="1"/>
  <c r="F6" i="2" s="1"/>
  <c r="G6" i="2" s="1"/>
  <c r="H6" i="2" s="1"/>
  <c r="I6" i="2" s="1"/>
  <c r="J6" i="2" s="1"/>
  <c r="K6" i="2" s="1"/>
  <c r="L6" i="2" s="1"/>
  <c r="M6" i="2" s="1"/>
  <c r="N6" i="2" s="1"/>
  <c r="O6" i="2" s="1"/>
  <c r="S6" i="2" s="1"/>
  <c r="T6" i="2" s="1"/>
  <c r="U6" i="2" s="1"/>
  <c r="V6" i="2" s="1"/>
  <c r="W6" i="2" s="1"/>
  <c r="X6" i="2" s="1"/>
  <c r="Y6" i="2" s="1"/>
  <c r="Z6" i="2" s="1"/>
  <c r="AA6" i="2" s="1"/>
  <c r="AB6" i="2" s="1"/>
  <c r="AC6" i="2" s="1"/>
  <c r="AD6" i="2" s="1"/>
  <c r="AI6" i="2" s="1"/>
  <c r="AJ6" i="2" s="1"/>
  <c r="AK6" i="2" s="1"/>
  <c r="AL6" i="2" s="1"/>
  <c r="AM6" i="2" s="1"/>
  <c r="AN6" i="2" s="1"/>
  <c r="AO6" i="2" s="1"/>
  <c r="AP6" i="2" s="1"/>
  <c r="AQ6" i="2" s="1"/>
  <c r="AR6" i="2" s="1"/>
  <c r="AS6" i="2" s="1"/>
  <c r="AT6" i="2" s="1"/>
  <c r="D48" i="6" l="1"/>
  <c r="D49" i="6" s="1"/>
  <c r="D53" i="6" s="1"/>
  <c r="AV13" i="2"/>
  <c r="AV31" i="2"/>
  <c r="AF31" i="2"/>
  <c r="Y50" i="2"/>
  <c r="AO57" i="2" s="1"/>
  <c r="Z50" i="2"/>
  <c r="AP57" i="2" s="1"/>
  <c r="AE48" i="2"/>
  <c r="AF48" i="2" s="1"/>
  <c r="AF32" i="2"/>
  <c r="AV32" i="2"/>
  <c r="P46" i="2"/>
  <c r="D50" i="2"/>
  <c r="AI56" i="2" s="1"/>
  <c r="P45" i="2"/>
  <c r="P50" i="2" s="1"/>
  <c r="AV33" i="2"/>
  <c r="AF33" i="2"/>
  <c r="J50" i="2"/>
  <c r="AO56" i="2" s="1"/>
  <c r="AV39" i="2"/>
  <c r="AV42" i="2"/>
  <c r="AV48" i="2"/>
  <c r="P49" i="2"/>
  <c r="AV34" i="2"/>
  <c r="AF34" i="2"/>
  <c r="F50" i="2"/>
  <c r="AK56" i="2" s="1"/>
  <c r="P47" i="2"/>
  <c r="K50" i="2"/>
  <c r="AP56" i="2" s="1"/>
  <c r="AE47" i="2"/>
  <c r="AF47" i="2" s="1"/>
  <c r="L50" i="2"/>
  <c r="AQ56" i="2" s="1"/>
  <c r="E18" i="6"/>
  <c r="E47" i="6" s="1"/>
  <c r="N50" i="2"/>
  <c r="AS56" i="2" s="1"/>
  <c r="M50" i="2"/>
  <c r="AR56" i="2" s="1"/>
  <c r="C18" i="6"/>
  <c r="C47" i="6" s="1"/>
  <c r="P31" i="2"/>
  <c r="P35" i="2" s="1"/>
  <c r="C46" i="2"/>
  <c r="C49" i="2"/>
  <c r="J23" i="4"/>
  <c r="E29" i="4"/>
  <c r="P38" i="2"/>
  <c r="AF38" i="2" s="1"/>
  <c r="P41" i="2"/>
  <c r="AF41" i="2" s="1"/>
  <c r="AF8" i="2"/>
  <c r="AV10" i="2"/>
  <c r="AE13" i="2"/>
  <c r="AF13" i="2" s="1"/>
  <c r="AF18" i="2"/>
  <c r="AF23" i="2"/>
  <c r="AF26" i="2"/>
  <c r="C30" i="2"/>
  <c r="C33" i="2"/>
  <c r="S46" i="2"/>
  <c r="AE46" i="2" s="1"/>
  <c r="AF46" i="2" s="1"/>
  <c r="S49" i="2"/>
  <c r="AE49" i="2" s="1"/>
  <c r="AF49" i="2" s="1"/>
  <c r="AH31" i="2"/>
  <c r="AH34" i="2"/>
  <c r="R30" i="2"/>
  <c r="R33" i="2"/>
  <c r="P40" i="2"/>
  <c r="AE30" i="2"/>
  <c r="AF17" i="2"/>
  <c r="AF20" i="2"/>
  <c r="AF25" i="2"/>
  <c r="AE40" i="2"/>
  <c r="AF40" i="2" s="1"/>
  <c r="AE45" i="2"/>
  <c r="C23" i="4"/>
  <c r="C26" i="4" s="1"/>
  <c r="AF9" i="2"/>
  <c r="AH30" i="2"/>
  <c r="AH33" i="2"/>
  <c r="D23" i="4"/>
  <c r="D26" i="4" s="1"/>
  <c r="E23" i="4"/>
  <c r="E26" i="4" s="1"/>
  <c r="AU45" i="2"/>
  <c r="AV49" i="2" l="1"/>
  <c r="AU50" i="2"/>
  <c r="AV50" i="2" s="1"/>
  <c r="AV45" i="2"/>
  <c r="AV47" i="2"/>
  <c r="C48" i="6"/>
  <c r="C49" i="6" s="1"/>
  <c r="C53" i="6" s="1"/>
  <c r="AV30" i="2"/>
  <c r="AE35" i="2"/>
  <c r="AF30" i="2"/>
  <c r="S50" i="2"/>
  <c r="AI57" i="2" s="1"/>
  <c r="E48" i="6"/>
  <c r="E49" i="6" s="1"/>
  <c r="E53" i="6" s="1"/>
  <c r="AE50" i="2"/>
  <c r="AF50" i="2" s="1"/>
  <c r="AF45" i="2"/>
  <c r="AV46" i="2"/>
  <c r="AV40" i="2"/>
  <c r="AF35" i="2" l="1"/>
  <c r="AV35" i="2"/>
</calcChain>
</file>

<file path=xl/sharedStrings.xml><?xml version="1.0" encoding="utf-8"?>
<sst xmlns="http://schemas.openxmlformats.org/spreadsheetml/2006/main" count="349" uniqueCount="252">
  <si>
    <t xml:space="preserve">         CONTENIDO</t>
  </si>
  <si>
    <t>Previsión de ventas a 3 años</t>
  </si>
  <si>
    <t>Plan financiero</t>
  </si>
  <si>
    <t>Balance de situación</t>
  </si>
  <si>
    <t>Flujo de caja</t>
  </si>
  <si>
    <t>Cuenta de resultados</t>
  </si>
  <si>
    <t>Visión general de la empresa</t>
  </si>
  <si>
    <t>Problemas y soluciones</t>
  </si>
  <si>
    <t>Oferta de productos o servicios</t>
  </si>
  <si>
    <t>Calendario y métricas</t>
  </si>
  <si>
    <t>Resumen ejecutivo</t>
  </si>
  <si>
    <t>Plan de marketing y ventas</t>
  </si>
  <si>
    <t>Mercado objetivo</t>
  </si>
  <si>
    <t>Análisis DAFO</t>
  </si>
  <si>
    <t>Competencia</t>
  </si>
  <si>
    <t xml:space="preserve">     PREVISIÓN DE VENTAS A 3 AÑOS</t>
  </si>
  <si>
    <t>FECHA DE INICIO</t>
  </si>
  <si>
    <t>* Completar únicamente las celdas en blanco</t>
  </si>
  <si>
    <t>AÑO 1</t>
  </si>
  <si>
    <t>AÑO 2</t>
  </si>
  <si>
    <t>AÑO 3</t>
  </si>
  <si>
    <t>UNIDADES VENDIDAS</t>
  </si>
  <si>
    <t>TOTAL</t>
  </si>
  <si>
    <t>% VARIACIÓN</t>
  </si>
  <si>
    <t>Producto / Servicio 1</t>
  </si>
  <si>
    <t>Producto / Servicio 2</t>
  </si>
  <si>
    <t>Producto / Servicio 3</t>
  </si>
  <si>
    <t>Producto / Servicio 4</t>
  </si>
  <si>
    <t>Producto / Servicio 5</t>
  </si>
  <si>
    <t xml:space="preserve">UNIDADES TOTALES VENDIDAS </t>
  </si>
  <si>
    <t>COSTE UNITARIO DE LOS BIENES</t>
  </si>
  <si>
    <t>PROMEDIO</t>
  </si>
  <si>
    <t>Diferencia</t>
  </si>
  <si>
    <t>PRECIO UNITARIO</t>
  </si>
  <si>
    <t>INGRESOS</t>
  </si>
  <si>
    <t>INGRESOS TOTALES AÑO 1</t>
  </si>
  <si>
    <t>INGRESOS TOTALES AÑO 2</t>
  </si>
  <si>
    <t>INGRESOS TOTALES AÑO 3</t>
  </si>
  <si>
    <t>MARGEN POR UNIDAD</t>
  </si>
  <si>
    <t>BENEFICIO BRUTO</t>
  </si>
  <si>
    <t>BENEFICIO BRUTO TOTAL AÑO 1</t>
  </si>
  <si>
    <t>BENEFICIO BRUTO TOTAL AÑO 2</t>
  </si>
  <si>
    <t>BENEFICIO BRUTO TOTAL AÑO 3</t>
  </si>
  <si>
    <t>TOTAL UNIDADES VENDIDAS AÑO 1</t>
  </si>
  <si>
    <t>TOTAL INGRESOS AÑO 1</t>
  </si>
  <si>
    <t>TOTAL UNIDADES VENDIDAS AÑO 2</t>
  </si>
  <si>
    <t>TOTAL INGRESOS AÑO 2</t>
  </si>
  <si>
    <t>TOTAL UNIDADES VENDIDAS AÑO 3</t>
  </si>
  <si>
    <t>TOTAL INGRESOS AÑO 3</t>
  </si>
  <si>
    <t>SUPUESTOS CLAVE</t>
  </si>
  <si>
    <t>Explica cómo has llegado a los valores de tus previsiones financieras (por ejemplo, resultados anteriores, estudios de mercado). 
Describe el crecimiento y el beneficio que prevés generar.</t>
  </si>
  <si>
    <r>
      <rPr>
        <b/>
        <sz val="22"/>
        <color rgb="FF0F3929"/>
        <rFont val="Arial"/>
      </rPr>
      <t xml:space="preserve">FINANCIAMENTO  </t>
    </r>
    <r>
      <rPr>
        <b/>
        <sz val="10"/>
        <color rgb="FF0F3929"/>
        <rFont val="Arial"/>
      </rPr>
      <t>(si aplica)</t>
    </r>
  </si>
  <si>
    <t>FUENTE DE FINANCIAMENTO</t>
  </si>
  <si>
    <t>CANTIDAD ANTICIPADA</t>
  </si>
  <si>
    <t>USO DEL FINANCIAMENTO</t>
  </si>
  <si>
    <t>[ NOMBRE DE LA COMPAÑÍA ]</t>
  </si>
  <si>
    <t>BALANCE DE SITUACIÓN</t>
  </si>
  <si>
    <t>Completa sólo las celdas en blanco.  Las fórmulas se rellenan automáticamente.</t>
  </si>
  <si>
    <t>ACTIVOS</t>
  </si>
  <si>
    <t>[Año]</t>
  </si>
  <si>
    <t>PASIVO Y PATRIMONIO NETO</t>
  </si>
  <si>
    <t>ACTIVO CORRIENTE</t>
  </si>
  <si>
    <t>PASIVO CORRIENTE</t>
  </si>
  <si>
    <t>Efectivo</t>
  </si>
  <si>
    <t>Proveedores y acreedores</t>
  </si>
  <si>
    <t>Clientes</t>
  </si>
  <si>
    <t>Préstamos a corto plazo</t>
  </si>
  <si>
    <t>Existencias</t>
  </si>
  <si>
    <t>Impuestos</t>
  </si>
  <si>
    <t>Gastos anticipados</t>
  </si>
  <si>
    <t>Sueldos y salarios</t>
  </si>
  <si>
    <t>Inversiones a corto plazo</t>
  </si>
  <si>
    <t>Ingresos no devengados</t>
  </si>
  <si>
    <t>TOTAL ACTIVO CORRIENTE</t>
  </si>
  <si>
    <t>Parte corriente de la deuda a largo plazo</t>
  </si>
  <si>
    <t>ACTIVO NO CORRIENTE</t>
  </si>
  <si>
    <t>TOTAL PASIVO CORRIENTE</t>
  </si>
  <si>
    <t>Inversiones a largo plazo</t>
  </si>
  <si>
    <t>PASIVO NO CORRIENTE</t>
  </si>
  <si>
    <t>Propiedad / Equipamiento</t>
  </si>
  <si>
    <t>Deuda a largo plazo</t>
  </si>
  <si>
    <r>
      <rPr>
        <sz val="10"/>
        <color rgb="FF000000"/>
        <rFont val="Arial"/>
      </rPr>
      <t xml:space="preserve">(Amortización acumulada) </t>
    </r>
    <r>
      <rPr>
        <i/>
        <sz val="8"/>
        <color rgb="FF000000"/>
        <rFont val="Arial"/>
      </rPr>
      <t>insertar importe en negativo</t>
    </r>
  </si>
  <si>
    <t>Impuesto sobre la renta diferido</t>
  </si>
  <si>
    <t>Activos inmateriales</t>
  </si>
  <si>
    <t>Otros</t>
  </si>
  <si>
    <t>TOTAL ACTIVO NO CORRIENTE</t>
  </si>
  <si>
    <t>TOTAL PASIVO NO CORRIENTE</t>
  </si>
  <si>
    <t>OTROS ACTIVOS</t>
  </si>
  <si>
    <t>PATRIMONIO NETO</t>
  </si>
  <si>
    <t>Impuestos diferidos</t>
  </si>
  <si>
    <t>Inversión de los propietarios</t>
  </si>
  <si>
    <t>Otros activos</t>
  </si>
  <si>
    <t>Beneficios no distribuidos</t>
  </si>
  <si>
    <t>TOTAL OTROS ACTIVOS</t>
  </si>
  <si>
    <t>TOTAL PATRIMONIO NETO</t>
  </si>
  <si>
    <t>TOTAL ACTIVOS</t>
  </si>
  <si>
    <t>TOTAL PASIVO Y PATRIMONIO NETO</t>
  </si>
  <si>
    <t>RATIOS FINANCIERAS</t>
  </si>
  <si>
    <r>
      <rPr>
        <b/>
        <sz val="10"/>
        <color rgb="FF000000"/>
        <rFont val="Arial"/>
      </rPr>
      <t xml:space="preserve">Ratio de Deuda
</t>
    </r>
    <r>
      <rPr>
        <sz val="10"/>
        <color rgb="FF000000"/>
        <rFont val="Arial"/>
      </rPr>
      <t>Pasivo Total / Activo Total</t>
    </r>
  </si>
  <si>
    <r>
      <rPr>
        <b/>
        <sz val="10"/>
        <color rgb="FF000000"/>
        <rFont val="Arial"/>
      </rPr>
      <t xml:space="preserve">Ratio Corrriente
</t>
    </r>
    <r>
      <rPr>
        <sz val="10"/>
        <color rgb="FF000000"/>
        <rFont val="Arial"/>
      </rPr>
      <t>Activo corriente / Pasivo corriente</t>
    </r>
  </si>
  <si>
    <r>
      <rPr>
        <b/>
        <sz val="10"/>
        <color rgb="FF000000"/>
        <rFont val="Arial"/>
      </rPr>
      <t xml:space="preserve">Working Capital 
</t>
    </r>
    <r>
      <rPr>
        <sz val="10"/>
        <color rgb="FF000000"/>
        <rFont val="Arial"/>
      </rPr>
      <t>Activo Corriente - Pasivo Corriente</t>
    </r>
  </si>
  <si>
    <r>
      <rPr>
        <b/>
        <sz val="10"/>
        <color rgb="FF000000"/>
        <rFont val="Arial"/>
      </rPr>
      <t xml:space="preserve">Relación entre activos y fondos propios
</t>
    </r>
    <r>
      <rPr>
        <sz val="10"/>
        <color rgb="FF000000"/>
        <rFont val="Arial"/>
      </rPr>
      <t>Activos totales / Patrimonio Neto</t>
    </r>
  </si>
  <si>
    <r>
      <rPr>
        <b/>
        <sz val="10"/>
        <color rgb="FF000000"/>
        <rFont val="Arial"/>
      </rPr>
      <t xml:space="preserve">Relación entre deuda y fondos propios
</t>
    </r>
    <r>
      <rPr>
        <sz val="10"/>
        <color rgb="FF000000"/>
        <rFont val="Arial"/>
      </rPr>
      <t>Pasivos totales / Patrimonio Neto</t>
    </r>
  </si>
  <si>
    <t>ESTADO DE FLUJOS DE CAJA A 3 AÑOS</t>
  </si>
  <si>
    <t>Rellena sólo las celdas en blanco.</t>
  </si>
  <si>
    <t>ACTIVIDADES OPERATIVAS</t>
  </si>
  <si>
    <t>Ingresos netos</t>
  </si>
  <si>
    <t>Cambios en el Working Capital</t>
  </si>
  <si>
    <t>Depreciaciones y amortizaciones</t>
  </si>
  <si>
    <t>Cuentas por cobrar</t>
  </si>
  <si>
    <t>Cuentas por pagar</t>
  </si>
  <si>
    <t>TESORERÍA NETA DE ACTIVIDADES DE EXPLOTACIÓN</t>
  </si>
  <si>
    <t>ACTIVIDADES DE INVERSIÓN</t>
  </si>
  <si>
    <t>Efectivo procedente de la venta de activos fijos</t>
  </si>
  <si>
    <t>Efectivo pagado por la compra de activos fijos</t>
  </si>
  <si>
    <t>Aumento del resto de activos a largo plazo</t>
  </si>
  <si>
    <t>Otros 1</t>
  </si>
  <si>
    <t>Otros 2</t>
  </si>
  <si>
    <t>Otros 3</t>
  </si>
  <si>
    <t>TESORERÍA NETA DE ACTIVIDADES DE INVERSIÓN</t>
  </si>
  <si>
    <t>ACTIVIDADES DE FINANCIACIÓN</t>
  </si>
  <si>
    <t>Producto de la emisión de acciones ordinarias</t>
  </si>
  <si>
    <t>Ingresos de emisión de deuda a largo plazo</t>
  </si>
  <si>
    <t>Dividendos pagados</t>
  </si>
  <si>
    <t>Ingresos por emisión de acciones preferentes</t>
  </si>
  <si>
    <t>TESORERÍA NETA DE ACTIVIDADES DE FINANCIACIÓN</t>
  </si>
  <si>
    <t>CIERRE DEL EJERCICIO</t>
  </si>
  <si>
    <t>Aumento o disminución neta de efectivo y equivalentes de efectivo durante el periodo</t>
  </si>
  <si>
    <t>Efectivo y equivalentes de efectivo al inicio del periodo</t>
  </si>
  <si>
    <t>EFECTIVO Y EQUIVALENTES DE EFECTIVO AL FINAL DEL PERIODO</t>
  </si>
  <si>
    <t>NOMBRE DE LA COMPAÑÍA</t>
  </si>
  <si>
    <t>CUENTA DE RESULTADOS</t>
  </si>
  <si>
    <t>Dirección</t>
  </si>
  <si>
    <t>FECHA DE ELABORACIÓN</t>
  </si>
  <si>
    <t>Ciudad, Provincia CP</t>
  </si>
  <si>
    <t>AÑO DE INICIO</t>
  </si>
  <si>
    <t>Teléfono</t>
  </si>
  <si>
    <t>AÑO FINAL</t>
  </si>
  <si>
    <t xml:space="preserve"> </t>
  </si>
  <si>
    <t>[Año 1]</t>
  </si>
  <si>
    <t>[Año 2]</t>
  </si>
  <si>
    <t>[Año 3]</t>
  </si>
  <si>
    <t>Ventas brutas</t>
  </si>
  <si>
    <t>Devoluciones de ventas y provisiones</t>
  </si>
  <si>
    <t>VENTAS NETAS</t>
  </si>
  <si>
    <t>COSTE DE LAS VENTAS</t>
  </si>
  <si>
    <t>Inventario inicial</t>
  </si>
  <si>
    <t>Bienes comprados o fabricados</t>
  </si>
  <si>
    <t>TOTAL DE BIENES DISPONIBLES</t>
  </si>
  <si>
    <t>Existencias finales</t>
  </si>
  <si>
    <t>COSTE TOTAL DE LOS BIENES VENDIDOS</t>
  </si>
  <si>
    <t>GASTOS DE EXPLOTACIÓN</t>
  </si>
  <si>
    <t>VENTAS</t>
  </si>
  <si>
    <t>Comisiones</t>
  </si>
  <si>
    <t>Publicidad</t>
  </si>
  <si>
    <t>Amortización</t>
  </si>
  <si>
    <t>Otros (p.ej. honorarios profesionales)</t>
  </si>
  <si>
    <t>TOTAL GASTOS DE VENTA</t>
  </si>
  <si>
    <t>GENERAL Y ADMINISTRACIÓN</t>
  </si>
  <si>
    <t>Beneficios para los empleados</t>
  </si>
  <si>
    <t>Impuestos sobre la nómina</t>
  </si>
  <si>
    <t>Seguros</t>
  </si>
  <si>
    <t>Alquiler</t>
  </si>
  <si>
    <t>Servicios</t>
  </si>
  <si>
    <t>Depreciación y amortización</t>
  </si>
  <si>
    <t>Material de oficina</t>
  </si>
  <si>
    <t>Viajes y ocio</t>
  </si>
  <si>
    <t>Correo</t>
  </si>
  <si>
    <t>Mantenimiento y alquiler de equipos</t>
  </si>
  <si>
    <t>Intereses</t>
  </si>
  <si>
    <t>Mobiliario y equipamiento</t>
  </si>
  <si>
    <t>TOTAL GASTOS GENERALES</t>
  </si>
  <si>
    <t>TOTAL GASTOS DE EXPLOTACIÓN</t>
  </si>
  <si>
    <t>BENEFICIO NETO ANTES DE IMPUESTOS</t>
  </si>
  <si>
    <t>Impuestos sobre la renta</t>
  </si>
  <si>
    <t>BENEFICIO NETO DESPUÉS DE IMPUESTOS</t>
  </si>
  <si>
    <t>Ganancias o pérdidas extraordinarias</t>
  </si>
  <si>
    <t>Impuesto sobre beneficios extraordinarios</t>
  </si>
  <si>
    <t>RESULTADO NETO</t>
  </si>
  <si>
    <t>VISIÓN GENERAL DE LA EMPRESA</t>
  </si>
  <si>
    <t>Describe la naturaleza general de la empresa y el sector en el que opera. Incluye detalles como tendencias del sector, datos demográficos e influencias gubernamentales y económicas.</t>
  </si>
  <si>
    <t>MISIÓN Y VISIÓN</t>
  </si>
  <si>
    <t>PROBLEMAS Y SOLUCIONES</t>
  </si>
  <si>
    <t>PROBLEMAS</t>
  </si>
  <si>
    <t>¿Qué puntos débiles estamos abordando?</t>
  </si>
  <si>
    <t>SOLUCIONES</t>
  </si>
  <si>
    <t>¿Cómo resolvemos el problema?</t>
  </si>
  <si>
    <t>OFERTA DE PRODUCTOS O SERVICIOS</t>
  </si>
  <si>
    <t>Describe el producto o servicio, cómo beneficia al comprador y la propuesta única de venta.</t>
  </si>
  <si>
    <t>Inserta imágenes a continuación para mostrar sus ofertas y características principales.</t>
  </si>
  <si>
    <t>Imagen 1</t>
  </si>
  <si>
    <t>Imagen 2</t>
  </si>
  <si>
    <t>Imagen 3</t>
  </si>
  <si>
    <t>Imagen 4</t>
  </si>
  <si>
    <t>Imagen 5</t>
  </si>
  <si>
    <t>Imagen 6</t>
  </si>
  <si>
    <t>CALENDARIO Y MÉTRICAS</t>
  </si>
  <si>
    <t>CALENDARIO</t>
  </si>
  <si>
    <t>DESCRIPCIÓN DE LA ACTIVIDAD</t>
  </si>
  <si>
    <t>OBJETIVO</t>
  </si>
  <si>
    <t>FECHA LÍMITE</t>
  </si>
  <si>
    <t>HITOS</t>
  </si>
  <si>
    <t>NOMBRE DEL HITO</t>
  </si>
  <si>
    <t>DESCRIPCIÓN</t>
  </si>
  <si>
    <t>INDICADORES CLAVE DEL RENDIMIENTO (KPI)</t>
  </si>
  <si>
    <t>NOMBRE DE LA ACTIVIDAD</t>
  </si>
  <si>
    <t>DESCRIPTION</t>
  </si>
  <si>
    <t>MÉTRICA CLAVE</t>
  </si>
  <si>
    <t>RESUMEN EJECUTIVO</t>
  </si>
  <si>
    <t xml:space="preserve">Esta sección se escribe en último lugar y resume todos los puntos clave de tu plan de empresa de forma concisa. 
</t>
  </si>
  <si>
    <t>PLAN DE MARKETING</t>
  </si>
  <si>
    <t>Describe aquí tus objetivos y estrategia de marketing, incluidos costes, metas y plan de acción.</t>
  </si>
  <si>
    <t>PLAN DE VENTAS</t>
  </si>
  <si>
    <t>Describe cómo planteas convertir los clientes potenciales y aumentar el valor de vida del cliente.</t>
  </si>
  <si>
    <t>MERCADO OBJETIVO</t>
  </si>
  <si>
    <t>SEGMENTO 1</t>
  </si>
  <si>
    <t>SEGMENTO 2</t>
  </si>
  <si>
    <t>DEMOGRÁFICO</t>
  </si>
  <si>
    <t>Género</t>
  </si>
  <si>
    <t>Edad</t>
  </si>
  <si>
    <t>Ingresos</t>
  </si>
  <si>
    <t>Educación</t>
  </si>
  <si>
    <t>PSICOGRÁFICO</t>
  </si>
  <si>
    <t>Estatus social</t>
  </si>
  <si>
    <t>Valores</t>
  </si>
  <si>
    <t>Preferencias de estilo de vida</t>
  </si>
  <si>
    <t>GEOGRÁFICO</t>
  </si>
  <si>
    <t>Provincia</t>
  </si>
  <si>
    <t>Ciudad</t>
  </si>
  <si>
    <t>COMPORTAMIENTO</t>
  </si>
  <si>
    <t>Hábitos de gasto</t>
  </si>
  <si>
    <t>Interacciones de marca</t>
  </si>
  <si>
    <t>Momento / Ocasión</t>
  </si>
  <si>
    <t>ANÁLISIS DAFO</t>
  </si>
  <si>
    <t>FACTORES INTERNOS</t>
  </si>
  <si>
    <t>FORTALEZAS (+)</t>
  </si>
  <si>
    <t>IMPORTANCIA</t>
  </si>
  <si>
    <t>DEBILIDADES (–)</t>
  </si>
  <si>
    <t>FACTORES EXTERNOS</t>
  </si>
  <si>
    <t>OPORTUNIDADES (+)</t>
  </si>
  <si>
    <t>AMENAZAS (–)</t>
  </si>
  <si>
    <t>COMPETENCIA</t>
  </si>
  <si>
    <t>ANÁLISIS COMPETITIVO</t>
  </si>
  <si>
    <t>Describe brevemente cómo se ha llevado a cabo el análisis y las principales conclusiones. Incluye información sobre las alternativas actuales que utiliza el mercado objetivo y cómo tu producto o servicio es mejor.</t>
  </si>
  <si>
    <t>RESULTADO DEL ANÁLISIS</t>
  </si>
  <si>
    <t>TIPO DE COMPETIDOR / NOMBRE</t>
  </si>
  <si>
    <t>Competidor 1</t>
  </si>
  <si>
    <t>Competidor 2</t>
  </si>
  <si>
    <t>Competidor 3</t>
  </si>
  <si>
    <t>Competidor 4</t>
  </si>
  <si>
    <t>Competidor 5</t>
  </si>
  <si>
    <t xml:space="preserve">          PLANTILLA EXCEL DE PRESUPUESTO ANUAL DE UNA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</si>
</sst>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_-;\-* #,##0_-;_-* &quot;-&quot;??_-;_-@"/>
    <numFmt numFmtId="165" formatCode="mm/dd/yyyy"/>
    <numFmt numFmtId="166" formatCode="[$-409]mmm\-yy"/>
    <numFmt numFmtId="167" formatCode="#,##0.00\ [$€-1]"/>
    <numFmt numFmtId="168" formatCode="_(* #,##0_);_(* \(#,##0\);_(* &quot;-&quot;_);_(@_)"/>
    <numFmt numFmtId="169" formatCode="####"/>
    <numFmt numFmtId="170" formatCode="mm/dd/yy"/>
  </numFmts>
  <fonts count="43" x14ac:knownFonts="1">
    <font>
      <sz val="12"/>
      <color theme="1"/>
      <name val="Calibri"/>
      <scheme val="minor"/>
    </font>
    <font>
      <sz val="12"/>
      <color theme="1"/>
      <name val="Arial"/>
    </font>
    <font>
      <b/>
      <sz val="20"/>
      <color rgb="FF0F3929"/>
      <name val="Arial"/>
    </font>
    <font>
      <sz val="12"/>
      <color theme="1"/>
      <name val="Arial"/>
    </font>
    <font>
      <sz val="22"/>
      <color rgb="FF379A73"/>
      <name val="Arial"/>
    </font>
    <font>
      <u/>
      <sz val="12"/>
      <color theme="1"/>
      <name val="Arial"/>
    </font>
    <font>
      <u/>
      <sz val="12"/>
      <color theme="1"/>
      <name val="Arial"/>
    </font>
    <font>
      <sz val="10"/>
      <color theme="1"/>
      <name val="Arial"/>
    </font>
    <font>
      <b/>
      <sz val="22"/>
      <color rgb="FF0F3929"/>
      <name val="Arial"/>
    </font>
    <font>
      <sz val="11"/>
      <color rgb="FF595959"/>
      <name val="Arial"/>
    </font>
    <font>
      <b/>
      <sz val="11"/>
      <color theme="1"/>
      <name val="Arial"/>
    </font>
    <font>
      <sz val="11"/>
      <color theme="1"/>
      <name val="Arial"/>
    </font>
    <font>
      <sz val="12"/>
      <color rgb="FF595959"/>
      <name val="Arial"/>
    </font>
    <font>
      <sz val="12"/>
      <color rgb="FF379A73"/>
      <name val="Arial"/>
    </font>
    <font>
      <b/>
      <sz val="18"/>
      <color rgb="FF379A73"/>
      <name val="Arial"/>
    </font>
    <font>
      <b/>
      <sz val="10"/>
      <color rgb="FF379A73"/>
      <name val="Arial"/>
    </font>
    <font>
      <sz val="11"/>
      <color rgb="FF379A73"/>
      <name val="Arial"/>
    </font>
    <font>
      <sz val="12"/>
      <color rgb="FF379A73"/>
      <name val="Arial"/>
    </font>
    <font>
      <sz val="8"/>
      <color theme="1"/>
      <name val="Arial"/>
    </font>
    <font>
      <b/>
      <sz val="11"/>
      <color rgb="FF0F3929"/>
      <name val="Arial"/>
    </font>
    <font>
      <b/>
      <sz val="10"/>
      <color rgb="FF0F3929"/>
      <name val="Arial"/>
    </font>
    <font>
      <b/>
      <sz val="10"/>
      <color theme="1"/>
      <name val="Arial"/>
    </font>
    <font>
      <sz val="10"/>
      <color rgb="FF000000"/>
      <name val="Arial"/>
    </font>
    <font>
      <sz val="12"/>
      <name val="Calibri"/>
    </font>
    <font>
      <b/>
      <sz val="18"/>
      <color rgb="FF0F3929"/>
      <name val="Arial"/>
    </font>
    <font>
      <b/>
      <sz val="20"/>
      <color rgb="FF000000"/>
      <name val="Arial"/>
    </font>
    <font>
      <sz val="20"/>
      <color rgb="FF000000"/>
      <name val="Arial"/>
    </font>
    <font>
      <sz val="22"/>
      <color rgb="FF808080"/>
      <name val="Arial"/>
    </font>
    <font>
      <sz val="18"/>
      <color rgb="FF379A73"/>
      <name val="Arial"/>
    </font>
    <font>
      <sz val="10"/>
      <color rgb="FF595959"/>
      <name val="Arial"/>
    </font>
    <font>
      <sz val="11"/>
      <color rgb="FF000000"/>
      <name val="Arial"/>
    </font>
    <font>
      <b/>
      <sz val="12"/>
      <color rgb="FF0F3929"/>
      <name val="Arial"/>
    </font>
    <font>
      <sz val="13"/>
      <color rgb="FF0F3929"/>
      <name val="Arial"/>
    </font>
    <font>
      <b/>
      <sz val="10"/>
      <color rgb="FF000000"/>
      <name val="Arial"/>
    </font>
    <font>
      <sz val="12"/>
      <color rgb="FF000000"/>
      <name val="Arial"/>
    </font>
    <font>
      <sz val="9"/>
      <color rgb="FF000000"/>
      <name val="Arial"/>
    </font>
    <font>
      <b/>
      <sz val="11"/>
      <color rgb="FF000000"/>
      <name val="Arial"/>
    </font>
    <font>
      <b/>
      <sz val="16"/>
      <color rgb="FF0F3929"/>
      <name val="Arial"/>
    </font>
    <font>
      <sz val="9"/>
      <color theme="1"/>
      <name val="Arial"/>
    </font>
    <font>
      <sz val="10"/>
      <color rgb="FF0F3929"/>
      <name val="Arial"/>
    </font>
    <font>
      <b/>
      <sz val="16"/>
      <color rgb="FF379A73"/>
      <name val="Arial"/>
    </font>
    <font>
      <b/>
      <sz val="10"/>
      <color theme="4"/>
      <name val="Arial"/>
    </font>
    <font>
      <i/>
      <sz val="8"/>
      <color rgb="FF000000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5F5F5"/>
        <bgColor rgb="FFF5F5F5"/>
      </patternFill>
    </fill>
    <fill>
      <patternFill patternType="solid">
        <fgColor theme="0"/>
        <bgColor theme="0"/>
      </patternFill>
    </fill>
    <fill>
      <patternFill patternType="solid">
        <fgColor rgb="FFF7F7F7"/>
        <bgColor rgb="FFF7F7F7"/>
      </patternFill>
    </fill>
    <fill>
      <patternFill patternType="solid">
        <fgColor rgb="FFECF5E9"/>
        <bgColor rgb="FFECF5E9"/>
      </patternFill>
    </fill>
    <fill>
      <patternFill patternType="solid">
        <fgColor rgb="FFD9EAD3"/>
        <bgColor rgb="FFD9EAD3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EBEBEB"/>
        <bgColor rgb="FFEBEBEB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8F8F8"/>
        <bgColor rgb="FFF8F8F8"/>
      </patternFill>
    </fill>
    <fill>
      <patternFill patternType="solid">
        <fgColor rgb="FFD9D9D9"/>
        <bgColor rgb="FFD9D9D9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rgb="FFBFBFBF"/>
      </top>
      <bottom style="thin">
        <color rgb="FFBFBFBF"/>
      </bottom>
      <diagonal/>
    </border>
    <border>
      <left style="thin">
        <color rgb="FFBFBFBF"/>
      </left>
      <right/>
      <top style="medium">
        <color rgb="FFBFBFBF"/>
      </top>
      <bottom style="thin">
        <color rgb="FFBFBFBF"/>
      </bottom>
      <diagonal/>
    </border>
    <border>
      <left style="medium">
        <color rgb="FFBFBFBF"/>
      </left>
      <right style="thin">
        <color rgb="FFBFBFBF"/>
      </right>
      <top style="medium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medium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double">
        <color rgb="FFBFBFBF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double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  <border>
      <left style="thin">
        <color rgb="FFBFBFBF"/>
      </left>
      <right style="medium">
        <color rgb="FFBFBFBF"/>
      </right>
      <top/>
      <bottom style="medium">
        <color rgb="FFBFBFBF"/>
      </bottom>
      <diagonal/>
    </border>
    <border>
      <left style="thin">
        <color rgb="FFBFBFBF"/>
      </left>
      <right style="medium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/>
      <right/>
      <top/>
      <bottom style="thin">
        <color rgb="FFB7B7B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7B7B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double">
        <color rgb="FFBFBFBF"/>
      </bottom>
      <diagonal/>
    </border>
    <border>
      <left/>
      <right/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 style="medium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medium">
        <color rgb="FFBFBFBF"/>
      </bottom>
      <diagonal/>
    </border>
  </borders>
  <cellStyleXfs count="1">
    <xf numFmtId="0" fontId="0" fillId="0" borderId="0"/>
  </cellStyleXfs>
  <cellXfs count="215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3" fillId="0" borderId="0" xfId="0" applyFont="1"/>
    <xf numFmtId="0" fontId="4" fillId="2" borderId="1" xfId="0" applyFont="1" applyFill="1" applyBorder="1" applyAlignment="1">
      <alignment vertical="top"/>
    </xf>
    <xf numFmtId="0" fontId="5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4" borderId="2" xfId="0" applyFont="1" applyFill="1" applyBorder="1" applyAlignment="1">
      <alignment wrapText="1"/>
    </xf>
    <xf numFmtId="0" fontId="8" fillId="2" borderId="2" xfId="0" applyFont="1" applyFill="1" applyBorder="1" applyAlignment="1">
      <alignment vertical="center"/>
    </xf>
    <xf numFmtId="0" fontId="9" fillId="5" borderId="2" xfId="0" applyFont="1" applyFill="1" applyBorder="1" applyAlignment="1">
      <alignment vertical="center" wrapText="1"/>
    </xf>
    <xf numFmtId="0" fontId="10" fillId="5" borderId="2" xfId="0" applyFont="1" applyFill="1" applyBorder="1" applyAlignment="1">
      <alignment vertical="center"/>
    </xf>
    <xf numFmtId="164" fontId="10" fillId="5" borderId="2" xfId="0" applyNumberFormat="1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49" fontId="7" fillId="5" borderId="2" xfId="0" applyNumberFormat="1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wrapText="1"/>
    </xf>
    <xf numFmtId="165" fontId="10" fillId="4" borderId="3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 vertical="center"/>
    </xf>
    <xf numFmtId="0" fontId="1" fillId="5" borderId="2" xfId="0" applyFont="1" applyFill="1" applyBorder="1"/>
    <xf numFmtId="0" fontId="11" fillId="5" borderId="2" xfId="0" applyFont="1" applyFill="1" applyBorder="1"/>
    <xf numFmtId="0" fontId="13" fillId="0" borderId="0" xfId="0" applyFont="1"/>
    <xf numFmtId="0" fontId="13" fillId="5" borderId="2" xfId="0" applyFont="1" applyFill="1" applyBorder="1"/>
    <xf numFmtId="0" fontId="14" fillId="5" borderId="2" xfId="0" applyFont="1" applyFill="1" applyBorder="1" applyAlignment="1"/>
    <xf numFmtId="166" fontId="15" fillId="5" borderId="2" xfId="0" applyNumberFormat="1" applyFont="1" applyFill="1" applyBorder="1" applyAlignment="1">
      <alignment horizontal="center" vertical="center"/>
    </xf>
    <xf numFmtId="0" fontId="16" fillId="5" borderId="2" xfId="0" applyFont="1" applyFill="1" applyBorder="1"/>
    <xf numFmtId="0" fontId="17" fillId="0" borderId="0" xfId="0" applyFont="1"/>
    <xf numFmtId="0" fontId="18" fillId="0" borderId="0" xfId="0" applyFont="1" applyAlignment="1">
      <alignment vertical="center"/>
    </xf>
    <xf numFmtId="0" fontId="18" fillId="5" borderId="2" xfId="0" applyFont="1" applyFill="1" applyBorder="1" applyAlignment="1">
      <alignment vertical="center"/>
    </xf>
    <xf numFmtId="0" fontId="19" fillId="5" borderId="2" xfId="0" applyFont="1" applyFill="1" applyBorder="1" applyAlignment="1">
      <alignment vertical="center"/>
    </xf>
    <xf numFmtId="0" fontId="20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vertical="center"/>
    </xf>
    <xf numFmtId="0" fontId="21" fillId="5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left" vertical="center"/>
    </xf>
    <xf numFmtId="3" fontId="7" fillId="4" borderId="4" xfId="0" applyNumberFormat="1" applyFont="1" applyFill="1" applyBorder="1" applyAlignment="1">
      <alignment horizontal="center" vertical="center"/>
    </xf>
    <xf numFmtId="3" fontId="21" fillId="7" borderId="5" xfId="0" applyNumberFormat="1" applyFont="1" applyFill="1" applyBorder="1" applyAlignment="1">
      <alignment horizontal="center" vertical="center"/>
    </xf>
    <xf numFmtId="9" fontId="7" fillId="8" borderId="4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left" vertical="center"/>
    </xf>
    <xf numFmtId="3" fontId="21" fillId="7" borderId="6" xfId="0" applyNumberFormat="1" applyFont="1" applyFill="1" applyBorder="1" applyAlignment="1">
      <alignment horizontal="center" vertical="center"/>
    </xf>
    <xf numFmtId="3" fontId="21" fillId="7" borderId="7" xfId="0" applyNumberFormat="1" applyFont="1" applyFill="1" applyBorder="1" applyAlignment="1">
      <alignment horizontal="center" vertical="center"/>
    </xf>
    <xf numFmtId="3" fontId="21" fillId="9" borderId="8" xfId="0" applyNumberFormat="1" applyFont="1" applyFill="1" applyBorder="1" applyAlignment="1">
      <alignment horizontal="center" vertical="center"/>
    </xf>
    <xf numFmtId="3" fontId="21" fillId="10" borderId="6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/>
    </xf>
    <xf numFmtId="0" fontId="20" fillId="5" borderId="2" xfId="0" applyFont="1" applyFill="1" applyBorder="1" applyAlignment="1">
      <alignment vertical="center"/>
    </xf>
    <xf numFmtId="0" fontId="7" fillId="5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left" vertical="center"/>
    </xf>
    <xf numFmtId="167" fontId="7" fillId="2" borderId="4" xfId="0" applyNumberFormat="1" applyFont="1" applyFill="1" applyBorder="1" applyAlignment="1">
      <alignment horizontal="center" vertical="center"/>
    </xf>
    <xf numFmtId="167" fontId="7" fillId="4" borderId="4" xfId="0" applyNumberFormat="1" applyFont="1" applyFill="1" applyBorder="1" applyAlignment="1">
      <alignment horizontal="center" vertical="center"/>
    </xf>
    <xf numFmtId="167" fontId="21" fillId="7" borderId="5" xfId="0" applyNumberFormat="1" applyFont="1" applyFill="1" applyBorder="1" applyAlignment="1">
      <alignment horizontal="center" vertical="center"/>
    </xf>
    <xf numFmtId="167" fontId="7" fillId="8" borderId="4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167" fontId="7" fillId="11" borderId="4" xfId="0" applyNumberFormat="1" applyFont="1" applyFill="1" applyBorder="1" applyAlignment="1">
      <alignment horizontal="center" vertical="center"/>
    </xf>
    <xf numFmtId="167" fontId="7" fillId="11" borderId="9" xfId="0" applyNumberFormat="1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left" vertical="center"/>
    </xf>
    <xf numFmtId="167" fontId="7" fillId="11" borderId="10" xfId="0" applyNumberFormat="1" applyFont="1" applyFill="1" applyBorder="1" applyAlignment="1">
      <alignment horizontal="center" vertical="center"/>
    </xf>
    <xf numFmtId="167" fontId="7" fillId="11" borderId="11" xfId="0" applyNumberFormat="1" applyFont="1" applyFill="1" applyBorder="1" applyAlignment="1">
      <alignment horizontal="center" vertical="center"/>
    </xf>
    <xf numFmtId="167" fontId="21" fillId="7" borderId="12" xfId="0" applyNumberFormat="1" applyFont="1" applyFill="1" applyBorder="1" applyAlignment="1">
      <alignment horizontal="center" vertical="center"/>
    </xf>
    <xf numFmtId="167" fontId="21" fillId="7" borderId="6" xfId="0" applyNumberFormat="1" applyFont="1" applyFill="1" applyBorder="1" applyAlignment="1">
      <alignment horizontal="center" vertical="center"/>
    </xf>
    <xf numFmtId="167" fontId="21" fillId="7" borderId="7" xfId="0" applyNumberFormat="1" applyFont="1" applyFill="1" applyBorder="1" applyAlignment="1">
      <alignment horizontal="center" vertical="center"/>
    </xf>
    <xf numFmtId="167" fontId="21" fillId="9" borderId="8" xfId="0" applyNumberFormat="1" applyFont="1" applyFill="1" applyBorder="1" applyAlignment="1">
      <alignment horizontal="center" vertical="center"/>
    </xf>
    <xf numFmtId="167" fontId="21" fillId="10" borderId="6" xfId="0" applyNumberFormat="1" applyFont="1" applyFill="1" applyBorder="1" applyAlignment="1">
      <alignment horizontal="center" vertical="center"/>
    </xf>
    <xf numFmtId="0" fontId="7" fillId="5" borderId="2" xfId="0" applyFont="1" applyFill="1" applyBorder="1"/>
    <xf numFmtId="0" fontId="7" fillId="0" borderId="0" xfId="0" applyFont="1"/>
    <xf numFmtId="0" fontId="21" fillId="12" borderId="6" xfId="0" applyFont="1" applyFill="1" applyBorder="1" applyAlignment="1">
      <alignment horizontal="left" vertical="center"/>
    </xf>
    <xf numFmtId="3" fontId="21" fillId="5" borderId="6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21" fillId="7" borderId="4" xfId="0" applyFont="1" applyFill="1" applyBorder="1" applyAlignment="1">
      <alignment horizontal="left" vertical="center"/>
    </xf>
    <xf numFmtId="0" fontId="21" fillId="7" borderId="4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167" fontId="7" fillId="3" borderId="4" xfId="0" applyNumberFormat="1" applyFont="1" applyFill="1" applyBorder="1" applyAlignment="1">
      <alignment vertical="center"/>
    </xf>
    <xf numFmtId="0" fontId="7" fillId="0" borderId="3" xfId="0" applyFont="1" applyBorder="1" applyAlignment="1">
      <alignment horizontal="left" vertical="center" wrapText="1"/>
    </xf>
    <xf numFmtId="167" fontId="7" fillId="3" borderId="3" xfId="0" applyNumberFormat="1" applyFont="1" applyFill="1" applyBorder="1" applyAlignment="1">
      <alignment vertical="center"/>
    </xf>
    <xf numFmtId="0" fontId="21" fillId="7" borderId="15" xfId="0" applyFont="1" applyFill="1" applyBorder="1" applyAlignment="1">
      <alignment horizontal="left" vertical="center"/>
    </xf>
    <xf numFmtId="0" fontId="24" fillId="0" borderId="0" xfId="0" applyFont="1" applyAlignment="1">
      <alignment horizontal="left"/>
    </xf>
    <xf numFmtId="0" fontId="25" fillId="0" borderId="0" xfId="0" applyFont="1"/>
    <xf numFmtId="0" fontId="26" fillId="0" borderId="0" xfId="0" applyFont="1"/>
    <xf numFmtId="0" fontId="14" fillId="0" borderId="0" xfId="0" applyFont="1"/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right"/>
    </xf>
    <xf numFmtId="0" fontId="29" fillId="0" borderId="0" xfId="0" applyFont="1" applyAlignment="1">
      <alignment vertical="top"/>
    </xf>
    <xf numFmtId="0" fontId="30" fillId="0" borderId="0" xfId="0" applyFont="1"/>
    <xf numFmtId="0" fontId="31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32" fillId="0" borderId="0" xfId="0" applyFont="1"/>
    <xf numFmtId="0" fontId="33" fillId="6" borderId="9" xfId="0" applyFont="1" applyFill="1" applyBorder="1" applyAlignment="1">
      <alignment horizontal="left" vertical="center"/>
    </xf>
    <xf numFmtId="168" fontId="22" fillId="6" borderId="16" xfId="0" applyNumberFormat="1" applyFont="1" applyFill="1" applyBorder="1" applyAlignment="1">
      <alignment vertical="center"/>
    </xf>
    <xf numFmtId="168" fontId="22" fillId="6" borderId="17" xfId="0" applyNumberFormat="1" applyFont="1" applyFill="1" applyBorder="1" applyAlignment="1">
      <alignment vertical="center"/>
    </xf>
    <xf numFmtId="0" fontId="34" fillId="0" borderId="0" xfId="0" applyFont="1"/>
    <xf numFmtId="0" fontId="1" fillId="0" borderId="18" xfId="0" applyFont="1" applyBorder="1"/>
    <xf numFmtId="0" fontId="22" fillId="5" borderId="15" xfId="0" applyFont="1" applyFill="1" applyBorder="1" applyAlignment="1">
      <alignment horizontal="left" vertical="center"/>
    </xf>
    <xf numFmtId="167" fontId="22" fillId="0" borderId="19" xfId="0" applyNumberFormat="1" applyFont="1" applyBorder="1" applyAlignment="1">
      <alignment horizontal="right" vertical="center"/>
    </xf>
    <xf numFmtId="0" fontId="33" fillId="11" borderId="20" xfId="0" applyFont="1" applyFill="1" applyBorder="1" applyAlignment="1">
      <alignment horizontal="left" vertical="center"/>
    </xf>
    <xf numFmtId="167" fontId="22" fillId="11" borderId="21" xfId="0" applyNumberFormat="1" applyFont="1" applyFill="1" applyBorder="1" applyAlignment="1">
      <alignment horizontal="right" vertical="center"/>
    </xf>
    <xf numFmtId="0" fontId="33" fillId="11" borderId="15" xfId="0" applyFont="1" applyFill="1" applyBorder="1" applyAlignment="1">
      <alignment horizontal="left" vertical="center"/>
    </xf>
    <xf numFmtId="167" fontId="22" fillId="11" borderId="22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/>
    </xf>
    <xf numFmtId="167" fontId="33" fillId="7" borderId="4" xfId="0" applyNumberFormat="1" applyFont="1" applyFill="1" applyBorder="1" applyAlignment="1">
      <alignment horizontal="right" vertical="center"/>
    </xf>
    <xf numFmtId="0" fontId="33" fillId="7" borderId="4" xfId="0" applyFont="1" applyFill="1" applyBorder="1" applyAlignment="1">
      <alignment horizontal="left" vertical="center"/>
    </xf>
    <xf numFmtId="167" fontId="33" fillId="7" borderId="17" xfId="0" applyNumberFormat="1" applyFont="1" applyFill="1" applyBorder="1" applyAlignment="1">
      <alignment horizontal="right" vertical="center"/>
    </xf>
    <xf numFmtId="0" fontId="33" fillId="6" borderId="4" xfId="0" applyFont="1" applyFill="1" applyBorder="1" applyAlignment="1">
      <alignment horizontal="left" vertical="center" wrapText="1"/>
    </xf>
    <xf numFmtId="2" fontId="33" fillId="13" borderId="17" xfId="0" applyNumberFormat="1" applyFont="1" applyFill="1" applyBorder="1" applyAlignment="1">
      <alignment horizontal="right" vertical="center"/>
    </xf>
    <xf numFmtId="0" fontId="33" fillId="6" borderId="15" xfId="0" applyFont="1" applyFill="1" applyBorder="1" applyAlignment="1">
      <alignment horizontal="left" vertical="center" wrapText="1"/>
    </xf>
    <xf numFmtId="2" fontId="33" fillId="13" borderId="22" xfId="0" applyNumberFormat="1" applyFont="1" applyFill="1" applyBorder="1" applyAlignment="1">
      <alignment horizontal="right" vertical="center"/>
    </xf>
    <xf numFmtId="167" fontId="22" fillId="13" borderId="22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8" fillId="2" borderId="2" xfId="0" applyFont="1" applyFill="1" applyBorder="1" applyAlignment="1">
      <alignment horizontal="left"/>
    </xf>
    <xf numFmtId="0" fontId="22" fillId="0" borderId="0" xfId="0" applyFont="1" applyAlignment="1">
      <alignment horizontal="left" vertical="top" wrapText="1"/>
    </xf>
    <xf numFmtId="0" fontId="35" fillId="0" borderId="0" xfId="0" applyFont="1" applyAlignment="1">
      <alignment vertical="center"/>
    </xf>
    <xf numFmtId="0" fontId="19" fillId="7" borderId="4" xfId="0" applyFont="1" applyFill="1" applyBorder="1" applyAlignment="1">
      <alignment horizontal="left" vertical="center" wrapText="1"/>
    </xf>
    <xf numFmtId="0" fontId="19" fillId="0" borderId="23" xfId="0" applyFont="1" applyBorder="1" applyAlignment="1">
      <alignment horizontal="right" vertical="center" wrapText="1"/>
    </xf>
    <xf numFmtId="0" fontId="30" fillId="2" borderId="4" xfId="0" applyFont="1" applyFill="1" applyBorder="1" applyAlignment="1">
      <alignment horizontal="left" vertical="center" wrapText="1"/>
    </xf>
    <xf numFmtId="167" fontId="30" fillId="2" borderId="23" xfId="0" applyNumberFormat="1" applyFont="1" applyFill="1" applyBorder="1" applyAlignment="1">
      <alignment horizontal="right" vertical="center"/>
    </xf>
    <xf numFmtId="0" fontId="30" fillId="2" borderId="24" xfId="0" applyFont="1" applyFill="1" applyBorder="1" applyAlignment="1">
      <alignment horizontal="left" vertical="center" wrapText="1"/>
    </xf>
    <xf numFmtId="167" fontId="30" fillId="2" borderId="25" xfId="0" applyNumberFormat="1" applyFont="1" applyFill="1" applyBorder="1" applyAlignment="1">
      <alignment horizontal="right" vertical="center"/>
    </xf>
    <xf numFmtId="0" fontId="36" fillId="11" borderId="26" xfId="0" applyFont="1" applyFill="1" applyBorder="1" applyAlignment="1">
      <alignment horizontal="left" vertical="center" wrapText="1"/>
    </xf>
    <xf numFmtId="167" fontId="10" fillId="11" borderId="27" xfId="0" applyNumberFormat="1" applyFont="1" applyFill="1" applyBorder="1" applyAlignment="1">
      <alignment horizontal="right" vertical="center"/>
    </xf>
    <xf numFmtId="0" fontId="19" fillId="7" borderId="15" xfId="0" applyFont="1" applyFill="1" applyBorder="1" applyAlignment="1">
      <alignment horizontal="left" vertical="center" wrapText="1"/>
    </xf>
    <xf numFmtId="0" fontId="19" fillId="7" borderId="28" xfId="0" applyFont="1" applyFill="1" applyBorder="1" applyAlignment="1">
      <alignment horizontal="right" vertical="center"/>
    </xf>
    <xf numFmtId="0" fontId="30" fillId="0" borderId="4" xfId="0" applyFont="1" applyBorder="1" applyAlignment="1">
      <alignment horizontal="left" vertical="center" wrapText="1"/>
    </xf>
    <xf numFmtId="0" fontId="10" fillId="14" borderId="15" xfId="0" applyFont="1" applyFill="1" applyBorder="1" applyAlignment="1">
      <alignment horizontal="left" vertical="center" wrapText="1"/>
    </xf>
    <xf numFmtId="0" fontId="10" fillId="14" borderId="28" xfId="0" applyFont="1" applyFill="1" applyBorder="1" applyAlignment="1">
      <alignment horizontal="right" vertical="center"/>
    </xf>
    <xf numFmtId="0" fontId="30" fillId="8" borderId="15" xfId="0" applyFont="1" applyFill="1" applyBorder="1" applyAlignment="1">
      <alignment horizontal="left" vertical="center" wrapText="1"/>
    </xf>
    <xf numFmtId="167" fontId="10" fillId="8" borderId="28" xfId="0" applyNumberFormat="1" applyFont="1" applyFill="1" applyBorder="1" applyAlignment="1">
      <alignment horizontal="right" vertical="center"/>
    </xf>
    <xf numFmtId="167" fontId="10" fillId="0" borderId="25" xfId="0" applyNumberFormat="1" applyFont="1" applyBorder="1" applyAlignment="1">
      <alignment horizontal="right" vertical="center"/>
    </xf>
    <xf numFmtId="0" fontId="36" fillId="14" borderId="26" xfId="0" applyFont="1" applyFill="1" applyBorder="1" applyAlignment="1">
      <alignment horizontal="left" vertical="center" wrapText="1"/>
    </xf>
    <xf numFmtId="167" fontId="10" fillId="14" borderId="27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/>
    </xf>
    <xf numFmtId="0" fontId="3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38" fillId="0" borderId="29" xfId="0" applyFont="1" applyBorder="1" applyAlignment="1">
      <alignment horizontal="right" vertical="center"/>
    </xf>
    <xf numFmtId="165" fontId="7" fillId="4" borderId="17" xfId="0" applyNumberFormat="1" applyFont="1" applyFill="1" applyBorder="1" applyAlignment="1">
      <alignment horizontal="center" vertical="center"/>
    </xf>
    <xf numFmtId="169" fontId="7" fillId="4" borderId="17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7" borderId="2" xfId="0" applyFont="1" applyFill="1" applyBorder="1" applyAlignment="1">
      <alignment horizontal="left" vertical="center"/>
    </xf>
    <xf numFmtId="167" fontId="19" fillId="7" borderId="2" xfId="0" applyNumberFormat="1" applyFont="1" applyFill="1" applyBorder="1" applyAlignment="1">
      <alignment horizontal="right" vertical="center"/>
    </xf>
    <xf numFmtId="167" fontId="7" fillId="0" borderId="0" xfId="0" applyNumberFormat="1" applyFont="1" applyAlignment="1">
      <alignment horizontal="right" vertical="center"/>
    </xf>
    <xf numFmtId="0" fontId="21" fillId="3" borderId="30" xfId="0" applyFont="1" applyFill="1" applyBorder="1" applyAlignment="1">
      <alignment horizontal="left" vertical="center"/>
    </xf>
    <xf numFmtId="167" fontId="21" fillId="3" borderId="30" xfId="0" applyNumberFormat="1" applyFont="1" applyFill="1" applyBorder="1" applyAlignment="1">
      <alignment horizontal="right" vertical="center"/>
    </xf>
    <xf numFmtId="167" fontId="19" fillId="7" borderId="2" xfId="0" applyNumberFormat="1" applyFont="1" applyFill="1" applyBorder="1" applyAlignment="1">
      <alignment horizontal="right" vertical="center"/>
    </xf>
    <xf numFmtId="0" fontId="21" fillId="3" borderId="31" xfId="0" applyFont="1" applyFill="1" applyBorder="1" applyAlignment="1">
      <alignment horizontal="left" vertical="center"/>
    </xf>
    <xf numFmtId="167" fontId="7" fillId="3" borderId="32" xfId="0" applyNumberFormat="1" applyFont="1" applyFill="1" applyBorder="1" applyAlignment="1">
      <alignment horizontal="right" vertical="center"/>
    </xf>
    <xf numFmtId="167" fontId="21" fillId="3" borderId="33" xfId="0" applyNumberFormat="1" applyFont="1" applyFill="1" applyBorder="1" applyAlignment="1">
      <alignment horizontal="right" vertical="center"/>
    </xf>
    <xf numFmtId="0" fontId="21" fillId="14" borderId="34" xfId="0" applyFont="1" applyFill="1" applyBorder="1" applyAlignment="1">
      <alignment horizontal="left" vertical="center"/>
    </xf>
    <xf numFmtId="167" fontId="21" fillId="14" borderId="34" xfId="0" applyNumberFormat="1" applyFont="1" applyFill="1" applyBorder="1" applyAlignment="1">
      <alignment horizontal="right" vertical="center"/>
    </xf>
    <xf numFmtId="0" fontId="20" fillId="7" borderId="2" xfId="0" applyFont="1" applyFill="1" applyBorder="1" applyAlignment="1">
      <alignment horizontal="left" vertical="center"/>
    </xf>
    <xf numFmtId="167" fontId="39" fillId="7" borderId="1" xfId="0" applyNumberFormat="1" applyFont="1" applyFill="1" applyBorder="1" applyAlignment="1">
      <alignment horizontal="right" vertical="center"/>
    </xf>
    <xf numFmtId="0" fontId="7" fillId="3" borderId="35" xfId="0" applyFont="1" applyFill="1" applyBorder="1" applyAlignment="1">
      <alignment horizontal="left" vertical="center"/>
    </xf>
    <xf numFmtId="167" fontId="7" fillId="3" borderId="0" xfId="0" applyNumberFormat="1" applyFont="1" applyFill="1" applyAlignment="1">
      <alignment horizontal="right" vertical="center"/>
    </xf>
    <xf numFmtId="167" fontId="7" fillId="3" borderId="33" xfId="0" applyNumberFormat="1" applyFont="1" applyFill="1" applyBorder="1" applyAlignment="1">
      <alignment horizontal="right" vertical="center"/>
    </xf>
    <xf numFmtId="167" fontId="3" fillId="0" borderId="0" xfId="0" applyNumberFormat="1" applyFont="1" applyAlignment="1">
      <alignment horizontal="right"/>
    </xf>
    <xf numFmtId="0" fontId="8" fillId="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top" wrapText="1"/>
    </xf>
    <xf numFmtId="0" fontId="1" fillId="0" borderId="0" xfId="0" applyFont="1" applyAlignment="1">
      <alignment vertical="top"/>
    </xf>
    <xf numFmtId="0" fontId="40" fillId="2" borderId="0" xfId="0" applyFont="1" applyFill="1" applyAlignment="1">
      <alignment vertical="top"/>
    </xf>
    <xf numFmtId="0" fontId="22" fillId="2" borderId="0" xfId="0" applyFont="1" applyFill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12" borderId="0" xfId="0" applyFont="1" applyFill="1" applyAlignment="1">
      <alignment horizontal="center" vertical="center" wrapText="1"/>
    </xf>
    <xf numFmtId="0" fontId="40" fillId="2" borderId="2" xfId="0" applyFont="1" applyFill="1" applyBorder="1" applyAlignment="1">
      <alignment vertical="top"/>
    </xf>
    <xf numFmtId="0" fontId="22" fillId="2" borderId="2" xfId="0" applyFont="1" applyFill="1" applyBorder="1" applyAlignment="1">
      <alignment horizontal="left" vertical="top" wrapText="1"/>
    </xf>
    <xf numFmtId="0" fontId="7" fillId="0" borderId="4" xfId="0" applyFont="1" applyBorder="1" applyAlignment="1">
      <alignment horizontal="left" vertical="center"/>
    </xf>
    <xf numFmtId="170" fontId="7" fillId="0" borderId="4" xfId="0" applyNumberFormat="1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70" fontId="7" fillId="0" borderId="3" xfId="0" applyNumberFormat="1" applyFont="1" applyBorder="1" applyAlignment="1">
      <alignment horizontal="left" vertical="center"/>
    </xf>
    <xf numFmtId="0" fontId="21" fillId="7" borderId="4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 wrapText="1"/>
    </xf>
    <xf numFmtId="0" fontId="7" fillId="13" borderId="0" xfId="0" applyFont="1" applyFill="1" applyAlignment="1">
      <alignment horizontal="left" vertical="center" wrapText="1"/>
    </xf>
    <xf numFmtId="0" fontId="21" fillId="6" borderId="9" xfId="0" applyFont="1" applyFill="1" applyBorder="1" applyAlignment="1">
      <alignment horizontal="left" vertical="center"/>
    </xf>
    <xf numFmtId="0" fontId="21" fillId="6" borderId="17" xfId="0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21" fillId="6" borderId="36" xfId="0" applyFont="1" applyFill="1" applyBorder="1" applyAlignment="1">
      <alignment horizontal="left" vertical="center"/>
    </xf>
    <xf numFmtId="0" fontId="21" fillId="6" borderId="2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8" fillId="4" borderId="2" xfId="0" applyFont="1" applyFill="1" applyBorder="1" applyAlignment="1">
      <alignment vertical="center"/>
    </xf>
    <xf numFmtId="0" fontId="41" fillId="0" borderId="0" xfId="0" applyFont="1" applyAlignment="1">
      <alignment vertical="center" wrapText="1"/>
    </xf>
    <xf numFmtId="0" fontId="21" fillId="7" borderId="11" xfId="0" applyFont="1" applyFill="1" applyBorder="1" applyAlignment="1">
      <alignment horizontal="left" vertical="center" wrapText="1"/>
    </xf>
    <xf numFmtId="0" fontId="10" fillId="7" borderId="37" xfId="0" applyFont="1" applyFill="1" applyBorder="1" applyAlignment="1">
      <alignment horizontal="center" vertical="center" wrapText="1"/>
    </xf>
    <xf numFmtId="0" fontId="21" fillId="7" borderId="38" xfId="0" applyFont="1" applyFill="1" applyBorder="1" applyAlignment="1">
      <alignment horizontal="left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1" fillId="6" borderId="39" xfId="0" applyFont="1" applyFill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23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1" xfId="0" applyFont="1" applyFill="1" applyBorder="1" applyAlignment="1">
      <alignment horizontal="left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10" fillId="7" borderId="16" xfId="0" applyFont="1" applyFill="1" applyBorder="1" applyAlignment="1">
      <alignment horizontal="center" vertical="center" wrapText="1"/>
    </xf>
    <xf numFmtId="0" fontId="21" fillId="7" borderId="38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left" vertical="center" wrapText="1"/>
    </xf>
    <xf numFmtId="0" fontId="21" fillId="3" borderId="23" xfId="0" applyFont="1" applyFill="1" applyBorder="1" applyAlignment="1">
      <alignment horizontal="left" vertical="center" wrapText="1"/>
    </xf>
    <xf numFmtId="0" fontId="21" fillId="3" borderId="41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top" wrapText="1"/>
    </xf>
    <xf numFmtId="0" fontId="23" fillId="0" borderId="14" xfId="0" applyFont="1" applyBorder="1"/>
    <xf numFmtId="0" fontId="7" fillId="3" borderId="0" xfId="0" applyFont="1" applyFill="1" applyAlignment="1">
      <alignment horizontal="left" vertical="center" wrapText="1"/>
    </xf>
    <xf numFmtId="0" fontId="0" fillId="0" borderId="0" xfId="0" applyFont="1" applyAlignment="1"/>
    <xf numFmtId="0" fontId="28" fillId="0" borderId="0" xfId="0" applyFont="1" applyAlignment="1">
      <alignment horizontal="right" vertical="center"/>
    </xf>
    <xf numFmtId="0" fontId="7" fillId="2" borderId="0" xfId="0" applyFont="1" applyFill="1" applyAlignment="1">
      <alignment vertical="top" wrapText="1"/>
    </xf>
    <xf numFmtId="0" fontId="7" fillId="12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7" fillId="2" borderId="13" xfId="0" applyFont="1" applyFill="1" applyBorder="1" applyAlignment="1">
      <alignment vertical="top" wrapText="1"/>
    </xf>
  </cellXfs>
  <cellStyles count="1">
    <cellStyle name="Normal" xfId="0" builtinId="0"/>
  </cellStyles>
  <dxfs count="9"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EL PRIMER AÑO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Producto / Servicio 1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años'!$D$8:$O$8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6-4B73-BC28-3F77EC38B802}"/>
            </c:ext>
          </c:extLst>
        </c:ser>
        <c:ser>
          <c:idx val="1"/>
          <c:order val="1"/>
          <c:tx>
            <c:v>Producto / Servicio 2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años'!$D$9:$O$9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6-4B73-BC28-3F77EC38B802}"/>
            </c:ext>
          </c:extLst>
        </c:ser>
        <c:ser>
          <c:idx val="2"/>
          <c:order val="2"/>
          <c:tx>
            <c:v>Producto / Servicio 3</c:v>
          </c:tx>
          <c:spPr>
            <a:ln w="28575" cmpd="sng">
              <a:solidFill>
                <a:srgbClr val="DCD5F4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CD5F4">
                  <a:alpha val="100000"/>
                </a:srgbClr>
              </a:solidFill>
              <a:ln cmpd="sng">
                <a:solidFill>
                  <a:srgbClr val="DCD5F4">
                    <a:alpha val="100000"/>
                  </a:srgbClr>
                </a:solidFill>
              </a:ln>
            </c:spPr>
          </c:marker>
          <c:val>
            <c:numRef>
              <c:f>'Previsión de ventas a 3 años'!$D$10:$O$10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6-4B73-BC28-3F77EC38B802}"/>
            </c:ext>
          </c:extLst>
        </c:ser>
        <c:ser>
          <c:idx val="3"/>
          <c:order val="3"/>
          <c:tx>
            <c:v>Producto / Servicio 4</c:v>
          </c:tx>
          <c:spPr>
            <a:ln w="28575" cmpd="sng">
              <a:solidFill>
                <a:srgbClr val="F9C7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9C7BB">
                  <a:alpha val="100000"/>
                </a:srgbClr>
              </a:solidFill>
              <a:ln cmpd="sng">
                <a:solidFill>
                  <a:srgbClr val="F9C7BB">
                    <a:alpha val="100000"/>
                  </a:srgbClr>
                </a:solidFill>
              </a:ln>
            </c:spPr>
          </c:marker>
          <c:val>
            <c:numRef>
              <c:f>'Previsión de ventas a 3 años'!$D$11:$O$11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6-4B73-BC28-3F77EC38B802}"/>
            </c:ext>
          </c:extLst>
        </c:ser>
        <c:ser>
          <c:idx val="4"/>
          <c:order val="4"/>
          <c:tx>
            <c:v>Producto / Servicio 5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años'!$D$12:$O$12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56-4B73-BC28-3F77EC38B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618778"/>
        <c:axId val="1039608739"/>
      </c:lineChart>
      <c:catAx>
        <c:axId val="9206187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39608739"/>
        <c:crosses val="autoZero"/>
        <c:auto val="1"/>
        <c:lblAlgn val="ctr"/>
        <c:lblOffset val="100"/>
        <c:noMultiLvlLbl val="1"/>
      </c:catAx>
      <c:valAx>
        <c:axId val="1039608739"/>
        <c:scaling>
          <c:orientation val="minMax"/>
        </c:scaling>
        <c:delete val="0"/>
        <c:axPos val="l"/>
        <c:majorGridlines>
          <c:spPr>
            <a:ln>
              <a:solidFill>
                <a:srgbClr val="F3F3F3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92061877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DEL PRIMER AÑO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 / Service 1</c:v>
          </c:tx>
          <c:spPr>
            <a:solidFill>
              <a:srgbClr val="C6EAB9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años'!$D$45:$O$45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4FE-40A9-BE5A-8F09BA4CD2C2}"/>
            </c:ext>
          </c:extLst>
        </c:ser>
        <c:ser>
          <c:idx val="1"/>
          <c:order val="1"/>
          <c:tx>
            <c:v>Product / Service 2</c:v>
          </c:tx>
          <c:spPr>
            <a:solidFill>
              <a:srgbClr val="379A73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años'!$D$46:$O$46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24FE-40A9-BE5A-8F09BA4CD2C2}"/>
            </c:ext>
          </c:extLst>
        </c:ser>
        <c:ser>
          <c:idx val="2"/>
          <c:order val="2"/>
          <c:tx>
            <c:v>Product / Service 3</c:v>
          </c:tx>
          <c:spPr>
            <a:solidFill>
              <a:srgbClr val="DCD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años'!$D$47:$O$47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4FE-40A9-BE5A-8F09BA4CD2C2}"/>
            </c:ext>
          </c:extLst>
        </c:ser>
        <c:ser>
          <c:idx val="3"/>
          <c:order val="3"/>
          <c:tx>
            <c:v>Product / Service 4</c:v>
          </c:tx>
          <c:spPr>
            <a:solidFill>
              <a:srgbClr val="F9C7BB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años'!$D$48:$O$48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24FE-40A9-BE5A-8F09BA4CD2C2}"/>
            </c:ext>
          </c:extLst>
        </c:ser>
        <c:ser>
          <c:idx val="4"/>
          <c:order val="4"/>
          <c:tx>
            <c:v>Product / Service 5</c:v>
          </c:tx>
          <c:spPr>
            <a:solidFill>
              <a:srgbClr val="C5F0EA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años'!$D$49:$O$49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24FE-40A9-BE5A-8F09BA4CD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254788"/>
        <c:axId val="1000832373"/>
      </c:barChart>
      <c:catAx>
        <c:axId val="3602547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0832373"/>
        <c:crosses val="autoZero"/>
        <c:auto val="1"/>
        <c:lblAlgn val="ctr"/>
        <c:lblOffset val="100"/>
        <c:noMultiLvlLbl val="1"/>
      </c:catAx>
      <c:valAx>
        <c:axId val="1000832373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\ [$€-1]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3602547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EL SEGUNDO AÑO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Producto / Servicio 1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años'!$S$8:$AD$8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7-4990-A674-7654F64F4730}"/>
            </c:ext>
          </c:extLst>
        </c:ser>
        <c:ser>
          <c:idx val="1"/>
          <c:order val="1"/>
          <c:tx>
            <c:v>Producto / Servicio 2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años'!$S$9:$AD$9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7-4990-A674-7654F64F4730}"/>
            </c:ext>
          </c:extLst>
        </c:ser>
        <c:ser>
          <c:idx val="2"/>
          <c:order val="2"/>
          <c:tx>
            <c:v>Producto / Servicio 3</c:v>
          </c:tx>
          <c:spPr>
            <a:ln w="28575" cmpd="sng">
              <a:solidFill>
                <a:srgbClr val="DCD5F4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CD5F4">
                  <a:alpha val="100000"/>
                </a:srgbClr>
              </a:solidFill>
              <a:ln cmpd="sng">
                <a:solidFill>
                  <a:srgbClr val="DCD5F4">
                    <a:alpha val="100000"/>
                  </a:srgbClr>
                </a:solidFill>
              </a:ln>
            </c:spPr>
          </c:marker>
          <c:val>
            <c:numRef>
              <c:f>'Previsión de ventas a 3 años'!$S$10:$AD$10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7-4990-A674-7654F64F4730}"/>
            </c:ext>
          </c:extLst>
        </c:ser>
        <c:ser>
          <c:idx val="3"/>
          <c:order val="3"/>
          <c:tx>
            <c:v>Producto / Servicio 4</c:v>
          </c:tx>
          <c:spPr>
            <a:ln w="28575" cmpd="sng">
              <a:solidFill>
                <a:srgbClr val="F9C7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9C7BB">
                  <a:alpha val="100000"/>
                </a:srgbClr>
              </a:solidFill>
              <a:ln cmpd="sng">
                <a:solidFill>
                  <a:srgbClr val="F9C7BB">
                    <a:alpha val="100000"/>
                  </a:srgbClr>
                </a:solidFill>
              </a:ln>
            </c:spPr>
          </c:marker>
          <c:val>
            <c:numRef>
              <c:f>'Previsión de ventas a 3 años'!$S$11:$AD$11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7-4990-A674-7654F64F4730}"/>
            </c:ext>
          </c:extLst>
        </c:ser>
        <c:ser>
          <c:idx val="4"/>
          <c:order val="4"/>
          <c:tx>
            <c:v>Producto / Servicio 5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años'!$S$12:$AD$12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7-4990-A674-7654F64F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7261"/>
        <c:axId val="1069370943"/>
      </c:lineChart>
      <c:catAx>
        <c:axId val="1080272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69370943"/>
        <c:crosses val="autoZero"/>
        <c:auto val="1"/>
        <c:lblAlgn val="ctr"/>
        <c:lblOffset val="100"/>
        <c:noMultiLvlLbl val="1"/>
      </c:catAx>
      <c:valAx>
        <c:axId val="1069370943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0802726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DEL SEGUNDO AÑO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Producto / Servicio 1</c:v>
          </c:tx>
          <c:spPr>
            <a:solidFill>
              <a:srgbClr val="C6EAB9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años'!$S$45:$AD$45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C6C-45E2-BFF2-602385C8DFCF}"/>
            </c:ext>
          </c:extLst>
        </c:ser>
        <c:ser>
          <c:idx val="1"/>
          <c:order val="1"/>
          <c:tx>
            <c:v>Producto / Servicio 2</c:v>
          </c:tx>
          <c:spPr>
            <a:solidFill>
              <a:srgbClr val="379A73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años'!$S$46:$AD$46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C6C-45E2-BFF2-602385C8DFCF}"/>
            </c:ext>
          </c:extLst>
        </c:ser>
        <c:ser>
          <c:idx val="2"/>
          <c:order val="2"/>
          <c:tx>
            <c:v>Producto / Servicio 3</c:v>
          </c:tx>
          <c:spPr>
            <a:solidFill>
              <a:srgbClr val="DCD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años'!$S$47:$AD$47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C6C-45E2-BFF2-602385C8DFCF}"/>
            </c:ext>
          </c:extLst>
        </c:ser>
        <c:ser>
          <c:idx val="3"/>
          <c:order val="3"/>
          <c:tx>
            <c:v>Producto / Servicio 4</c:v>
          </c:tx>
          <c:spPr>
            <a:solidFill>
              <a:srgbClr val="F9C7BB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años'!$S$48:$AD$48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7C6C-45E2-BFF2-602385C8DFCF}"/>
            </c:ext>
          </c:extLst>
        </c:ser>
        <c:ser>
          <c:idx val="4"/>
          <c:order val="4"/>
          <c:tx>
            <c:v>Producto / Servicio 5</c:v>
          </c:tx>
          <c:spPr>
            <a:solidFill>
              <a:srgbClr val="C5F0EA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años'!$S$49:$AD$49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C6C-45E2-BFF2-602385C8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502238"/>
        <c:axId val="1319927754"/>
      </c:barChart>
      <c:catAx>
        <c:axId val="16255022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319927754"/>
        <c:crosses val="autoZero"/>
        <c:auto val="1"/>
        <c:lblAlgn val="ctr"/>
        <c:lblOffset val="100"/>
        <c:noMultiLvlLbl val="1"/>
      </c:catAx>
      <c:valAx>
        <c:axId val="1319927754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\ [$€-1]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62550223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EL TERCER AÑO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Producto / Servicio 1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años'!$AI$8:$AT$8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A5F-BFBD-5B996F91FEA4}"/>
            </c:ext>
          </c:extLst>
        </c:ser>
        <c:ser>
          <c:idx val="1"/>
          <c:order val="1"/>
          <c:tx>
            <c:v>Producto / Servicio 2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años'!$AI$9:$AT$9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A5F-BFBD-5B996F91FEA4}"/>
            </c:ext>
          </c:extLst>
        </c:ser>
        <c:ser>
          <c:idx val="2"/>
          <c:order val="2"/>
          <c:tx>
            <c:v>Producto / Servicio 3</c:v>
          </c:tx>
          <c:spPr>
            <a:ln w="28575" cmpd="sng">
              <a:solidFill>
                <a:srgbClr val="DCD5F4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CD5F4">
                  <a:alpha val="100000"/>
                </a:srgbClr>
              </a:solidFill>
              <a:ln cmpd="sng">
                <a:solidFill>
                  <a:srgbClr val="DCD5F4">
                    <a:alpha val="100000"/>
                  </a:srgbClr>
                </a:solidFill>
              </a:ln>
            </c:spPr>
          </c:marker>
          <c:val>
            <c:numRef>
              <c:f>'Previsión de ventas a 3 años'!$AI$10:$AT$10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A5F-BFBD-5B996F91FEA4}"/>
            </c:ext>
          </c:extLst>
        </c:ser>
        <c:ser>
          <c:idx val="3"/>
          <c:order val="3"/>
          <c:tx>
            <c:v>Producto / Servicio 4</c:v>
          </c:tx>
          <c:spPr>
            <a:ln w="28575" cmpd="sng">
              <a:solidFill>
                <a:srgbClr val="F9C7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9C7BB">
                  <a:alpha val="100000"/>
                </a:srgbClr>
              </a:solidFill>
              <a:ln cmpd="sng">
                <a:solidFill>
                  <a:srgbClr val="F9C7BB">
                    <a:alpha val="100000"/>
                  </a:srgbClr>
                </a:solidFill>
              </a:ln>
            </c:spPr>
          </c:marker>
          <c:val>
            <c:numRef>
              <c:f>'Previsión de ventas a 3 años'!$AI$11:$AT$11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A5F-BFBD-5B996F91FEA4}"/>
            </c:ext>
          </c:extLst>
        </c:ser>
        <c:ser>
          <c:idx val="4"/>
          <c:order val="4"/>
          <c:tx>
            <c:v>Producto / Servicio 5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años'!$AI$12:$AT$12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1A-4A5F-BFBD-5B996F91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70957"/>
        <c:axId val="557974091"/>
      </c:lineChart>
      <c:catAx>
        <c:axId val="1261709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557974091"/>
        <c:crosses val="autoZero"/>
        <c:auto val="1"/>
        <c:lblAlgn val="ctr"/>
        <c:lblOffset val="100"/>
        <c:noMultiLvlLbl val="1"/>
      </c:catAx>
      <c:valAx>
        <c:axId val="557974091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2617095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DEL TERCER AÑO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Producto / Servicio 1</c:v>
          </c:tx>
          <c:spPr>
            <a:solidFill>
              <a:srgbClr val="C6EAB9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años'!$AI$45:$AT$45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A76-4639-8BEF-DFCCDEC01AEC}"/>
            </c:ext>
          </c:extLst>
        </c:ser>
        <c:ser>
          <c:idx val="1"/>
          <c:order val="1"/>
          <c:tx>
            <c:v>Producto / Servicio 2</c:v>
          </c:tx>
          <c:spPr>
            <a:solidFill>
              <a:srgbClr val="379A73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años'!$AI$46:$AT$46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A76-4639-8BEF-DFCCDEC01AEC}"/>
            </c:ext>
          </c:extLst>
        </c:ser>
        <c:ser>
          <c:idx val="2"/>
          <c:order val="2"/>
          <c:tx>
            <c:v>Producto / Servicio 3</c:v>
          </c:tx>
          <c:spPr>
            <a:solidFill>
              <a:srgbClr val="DCD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años'!$AI$47:$AT$47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6A76-4639-8BEF-DFCCDEC01AEC}"/>
            </c:ext>
          </c:extLst>
        </c:ser>
        <c:ser>
          <c:idx val="3"/>
          <c:order val="3"/>
          <c:tx>
            <c:v>Producto / Servicio 4</c:v>
          </c:tx>
          <c:spPr>
            <a:solidFill>
              <a:srgbClr val="F9C7BB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años'!$AI$48:$AT$48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6A76-4639-8BEF-DFCCDEC01AEC}"/>
            </c:ext>
          </c:extLst>
        </c:ser>
        <c:ser>
          <c:idx val="4"/>
          <c:order val="4"/>
          <c:tx>
            <c:v>Producto / Servicio 5</c:v>
          </c:tx>
          <c:spPr>
            <a:solidFill>
              <a:srgbClr val="C5F0EA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años'!$AI$49:$AT$49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6A76-4639-8BEF-DFCCDEC01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5722483"/>
        <c:axId val="1043948299"/>
      </c:barChart>
      <c:catAx>
        <c:axId val="17657224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43948299"/>
        <c:crosses val="autoZero"/>
        <c:auto val="1"/>
        <c:lblAlgn val="ctr"/>
        <c:lblOffset val="100"/>
        <c:noMultiLvlLbl val="1"/>
      </c:catAx>
      <c:valAx>
        <c:axId val="1043948299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\ [$€-1]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765722483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EN LOS 3 AÑOS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Unidades totales vendidas año 1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años'!$D$56:$O$56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3-4661-A47F-6ADB78131707}"/>
            </c:ext>
          </c:extLst>
        </c:ser>
        <c:ser>
          <c:idx val="1"/>
          <c:order val="1"/>
          <c:tx>
            <c:v>Unidades totales vendidas año 2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años'!$D$57:$O$57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3-4661-A47F-6ADB78131707}"/>
            </c:ext>
          </c:extLst>
        </c:ser>
        <c:ser>
          <c:idx val="2"/>
          <c:order val="2"/>
          <c:tx>
            <c:v>Unidades totales vendidas año 3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años'!$D$58:$O$58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3-4661-A47F-6ADB7813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69701"/>
        <c:axId val="1365889128"/>
      </c:lineChart>
      <c:catAx>
        <c:axId val="2319697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365889128"/>
        <c:crosses val="autoZero"/>
        <c:auto val="1"/>
        <c:lblAlgn val="ctr"/>
        <c:lblOffset val="100"/>
        <c:noMultiLvlLbl val="1"/>
      </c:catAx>
      <c:valAx>
        <c:axId val="1365889128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23196970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INGRESOS GENERADOS EN LOS 3 AÑOS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Total ingresos año 1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años'!$S$56:$AD$56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E-493F-88FC-384C151D9030}"/>
            </c:ext>
          </c:extLst>
        </c:ser>
        <c:ser>
          <c:idx val="1"/>
          <c:order val="1"/>
          <c:tx>
            <c:v>Total ingresos año 2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años'!$S$57:$AD$57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E-493F-88FC-384C151D9030}"/>
            </c:ext>
          </c:extLst>
        </c:ser>
        <c:ser>
          <c:idx val="2"/>
          <c:order val="2"/>
          <c:tx>
            <c:v>Total ingresos año 3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años'!$S$58:$AD$58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E-493F-88FC-384C151D9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910889"/>
        <c:axId val="1421990220"/>
      </c:lineChart>
      <c:catAx>
        <c:axId val="11939108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421990220"/>
        <c:crosses val="autoZero"/>
        <c:auto val="1"/>
        <c:lblAlgn val="ctr"/>
        <c:lblOffset val="100"/>
        <c:noMultiLvlLbl val="1"/>
      </c:catAx>
      <c:valAx>
        <c:axId val="1421990220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193910889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GENERADO EN LOS 3 AÑOS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Beneficio bruto total año 1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años'!$AI$56:$AT$56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D-400D-82D0-BEEEF038C125}"/>
            </c:ext>
          </c:extLst>
        </c:ser>
        <c:ser>
          <c:idx val="1"/>
          <c:order val="1"/>
          <c:tx>
            <c:v>Beneficio bruto total año 2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años'!$AI$57:$AT$57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D-400D-82D0-BEEEF038C125}"/>
            </c:ext>
          </c:extLst>
        </c:ser>
        <c:ser>
          <c:idx val="2"/>
          <c:order val="2"/>
          <c:tx>
            <c:v>Beneficio bruto total año 3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años'!$AI$58:$AT$58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D-400D-82D0-BEEEF038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32580"/>
        <c:axId val="915108118"/>
      </c:lineChart>
      <c:catAx>
        <c:axId val="8413325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915108118"/>
        <c:crosses val="autoZero"/>
        <c:auto val="1"/>
        <c:lblAlgn val="ctr"/>
        <c:lblOffset val="100"/>
        <c:noMultiLvlLbl val="1"/>
      </c:catAx>
      <c:valAx>
        <c:axId val="915108118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841332580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1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0</xdr:row>
      <xdr:rowOff>295275</xdr:rowOff>
    </xdr:from>
    <xdr:ext cx="552450" cy="552450"/>
    <xdr:pic>
      <xdr:nvPicPr>
        <xdr:cNvPr id="2" name="image1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52</xdr:row>
      <xdr:rowOff>66675</xdr:rowOff>
    </xdr:from>
    <xdr:ext cx="11106150" cy="3352800"/>
    <xdr:graphicFrame macro="">
      <xdr:nvGraphicFramePr>
        <xdr:cNvPr id="2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76200</xdr:colOff>
      <xdr:row>53</xdr:row>
      <xdr:rowOff>190500</xdr:rowOff>
    </xdr:from>
    <xdr:ext cx="11106150" cy="3333750"/>
    <xdr:graphicFrame macro="">
      <xdr:nvGraphicFramePr>
        <xdr:cNvPr id="3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17</xdr:col>
      <xdr:colOff>76200</xdr:colOff>
      <xdr:row>52</xdr:row>
      <xdr:rowOff>66675</xdr:rowOff>
    </xdr:from>
    <xdr:ext cx="11610975" cy="3352800"/>
    <xdr:graphicFrame macro="">
      <xdr:nvGraphicFramePr>
        <xdr:cNvPr id="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17</xdr:col>
      <xdr:colOff>76200</xdr:colOff>
      <xdr:row>53</xdr:row>
      <xdr:rowOff>190500</xdr:rowOff>
    </xdr:from>
    <xdr:ext cx="11610975" cy="3333750"/>
    <xdr:graphicFrame macro="">
      <xdr:nvGraphicFramePr>
        <xdr:cNvPr id="5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33</xdr:col>
      <xdr:colOff>76200</xdr:colOff>
      <xdr:row>52</xdr:row>
      <xdr:rowOff>66675</xdr:rowOff>
    </xdr:from>
    <xdr:ext cx="11610975" cy="3352800"/>
    <xdr:graphicFrame macro="">
      <xdr:nvGraphicFramePr>
        <xdr:cNvPr id="6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33</xdr:col>
      <xdr:colOff>76200</xdr:colOff>
      <xdr:row>53</xdr:row>
      <xdr:rowOff>190500</xdr:rowOff>
    </xdr:from>
    <xdr:ext cx="11610975" cy="3333750"/>
    <xdr:graphicFrame macro="">
      <xdr:nvGraphicFramePr>
        <xdr:cNvPr id="7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76200</xdr:colOff>
      <xdr:row>59</xdr:row>
      <xdr:rowOff>19050</xdr:rowOff>
    </xdr:from>
    <xdr:ext cx="11106150" cy="2743200"/>
    <xdr:graphicFrame macro="">
      <xdr:nvGraphicFramePr>
        <xdr:cNvPr id="8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17</xdr:col>
      <xdr:colOff>76200</xdr:colOff>
      <xdr:row>59</xdr:row>
      <xdr:rowOff>19050</xdr:rowOff>
    </xdr:from>
    <xdr:ext cx="11134725" cy="2743200"/>
    <xdr:graphicFrame macro="">
      <xdr:nvGraphicFramePr>
        <xdr:cNvPr id="9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33</xdr:col>
      <xdr:colOff>76200</xdr:colOff>
      <xdr:row>59</xdr:row>
      <xdr:rowOff>19050</xdr:rowOff>
    </xdr:from>
    <xdr:ext cx="11134725" cy="2743200"/>
    <xdr:graphicFrame macro="">
      <xdr:nvGraphicFramePr>
        <xdr:cNvPr id="10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19050</xdr:colOff>
      <xdr:row>0</xdr:row>
      <xdr:rowOff>180975</xdr:rowOff>
    </xdr:from>
    <xdr:ext cx="419100" cy="419100"/>
    <xdr:pic>
      <xdr:nvPicPr>
        <xdr:cNvPr id="11" name="image1.png" title="Imagen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B9CA"/>
    <pageSetUpPr fitToPage="1"/>
  </sheetPr>
  <dimension ref="A1:AA994"/>
  <sheetViews>
    <sheetView showGridLines="0" tabSelected="1" workbookViewId="0">
      <selection activeCell="C2" sqref="C2"/>
    </sheetView>
  </sheetViews>
  <sheetFormatPr baseColWidth="10" defaultColWidth="11.25" defaultRowHeight="15" customHeight="1" x14ac:dyDescent="0.25"/>
  <cols>
    <col min="1" max="1" width="2.5" customWidth="1"/>
    <col min="2" max="2" width="5.25" customWidth="1"/>
    <col min="3" max="3" width="31.75" customWidth="1"/>
    <col min="4" max="4" width="2.5" customWidth="1"/>
    <col min="5" max="5" width="31.75" customWidth="1"/>
    <col min="6" max="6" width="2.5" customWidth="1"/>
    <col min="7" max="7" width="31.75" customWidth="1"/>
    <col min="8" max="27" width="8.375" customWidth="1"/>
  </cols>
  <sheetData>
    <row r="1" spans="1:27" ht="47.25" customHeight="1" x14ac:dyDescent="0.4">
      <c r="A1" s="1"/>
      <c r="B1" s="2"/>
      <c r="C1" s="3" t="s">
        <v>251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40.5" customHeight="1" x14ac:dyDescent="0.25">
      <c r="A2" s="5"/>
      <c r="B2" s="5"/>
      <c r="C2" s="6" t="s">
        <v>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27" ht="49.5" customHeight="1" x14ac:dyDescent="0.25">
      <c r="A3" s="5"/>
      <c r="B3" s="5"/>
      <c r="C3" s="7" t="s">
        <v>1</v>
      </c>
      <c r="D3" s="8"/>
      <c r="E3" s="7" t="s">
        <v>2</v>
      </c>
      <c r="F3" s="8"/>
      <c r="G3" s="7" t="s">
        <v>3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spans="1:27" ht="15.75" x14ac:dyDescent="0.25">
      <c r="A4" s="5"/>
      <c r="B4" s="5"/>
      <c r="C4" s="8"/>
      <c r="D4" s="8"/>
      <c r="E4" s="8"/>
      <c r="F4" s="8"/>
      <c r="G4" s="8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7" ht="49.5" customHeight="1" x14ac:dyDescent="0.25">
      <c r="A5" s="5"/>
      <c r="B5" s="5"/>
      <c r="C5" s="7" t="s">
        <v>4</v>
      </c>
      <c r="D5" s="8"/>
      <c r="E5" s="7" t="s">
        <v>5</v>
      </c>
      <c r="F5" s="8"/>
      <c r="G5" s="7" t="s">
        <v>6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 spans="1:27" ht="15.75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27" ht="49.5" customHeight="1" x14ac:dyDescent="0.25">
      <c r="A7" s="5"/>
      <c r="B7" s="5"/>
      <c r="C7" s="7" t="s">
        <v>7</v>
      </c>
      <c r="D7" s="8"/>
      <c r="E7" s="7" t="s">
        <v>8</v>
      </c>
      <c r="F7" s="8"/>
      <c r="G7" s="7" t="s">
        <v>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ht="49.5" customHeight="1" x14ac:dyDescent="0.25">
      <c r="A9" s="5"/>
      <c r="B9" s="5"/>
      <c r="C9" s="7" t="s">
        <v>10</v>
      </c>
      <c r="D9" s="8"/>
      <c r="E9" s="7" t="s">
        <v>11</v>
      </c>
      <c r="F9" s="8"/>
      <c r="G9" s="7" t="s">
        <v>12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27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ht="49.5" customHeight="1" x14ac:dyDescent="0.25">
      <c r="A11" s="5"/>
      <c r="B11" s="5"/>
      <c r="C11" s="7" t="s">
        <v>13</v>
      </c>
      <c r="D11" s="8"/>
      <c r="E11" s="7" t="s">
        <v>14</v>
      </c>
      <c r="F11" s="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ht="49.5" customHeight="1" x14ac:dyDescent="0.25">
      <c r="A14" s="5"/>
      <c r="B14" s="5"/>
      <c r="C14" s="5"/>
      <c r="D14" s="8"/>
      <c r="E14" s="5"/>
      <c r="F14" s="8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spans="1:27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spans="1:27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spans="1:27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spans="1:27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spans="1:27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spans="1:27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spans="1:27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spans="1:27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spans="1:27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spans="1:27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spans="1:27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spans="1:27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spans="1:27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spans="1:27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spans="1:27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spans="1:27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spans="1:27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spans="1:27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spans="1:27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spans="1:27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spans="1:27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27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spans="1:27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spans="1:27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spans="1:27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spans="1:27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spans="1:27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spans="1:27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spans="1:27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spans="1:27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spans="1:27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spans="1:27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spans="1:27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spans="1:27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spans="1:27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spans="1:27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spans="1:27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spans="1:27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spans="1:27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spans="1:27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spans="1:27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spans="1:27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spans="1:27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spans="1:27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spans="1:27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spans="1:27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spans="1:27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spans="1:27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spans="1:27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spans="1:27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spans="1:27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spans="1:27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spans="1:27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spans="1:27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spans="1:27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spans="1:27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spans="1:27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spans="1:27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spans="1:27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spans="1:27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spans="1:27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spans="1:27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spans="1:27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spans="1:27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spans="1:27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spans="1:27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spans="1:27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spans="1:27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spans="1:27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spans="1:27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spans="1:27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spans="1:27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spans="1:27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spans="1:27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spans="1:27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spans="1:27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spans="1:27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spans="1:27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spans="1:27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spans="1:27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spans="1:27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spans="1:27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spans="1:27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spans="1:27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spans="1:27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spans="1:27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spans="1:27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spans="1:27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spans="1:27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spans="1:27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spans="1:27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spans="1:27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spans="1:27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spans="1:27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spans="1:27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spans="1:27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spans="1:27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spans="1:27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spans="1:27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spans="1:27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spans="1:27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spans="1:27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spans="1:27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spans="1:27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spans="1:27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spans="1:27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spans="1:27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spans="1:27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spans="1:27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spans="1:27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spans="1:27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spans="1:27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spans="1:27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spans="1:27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spans="1:27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spans="1:27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spans="1:27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spans="1:27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spans="1:27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spans="1:27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spans="1:27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spans="1:27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spans="1:27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spans="1:27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spans="1:27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spans="1:27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1:27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spans="1:27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spans="1:27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spans="1:27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1:27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spans="1:27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spans="1:27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spans="1:27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1:27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spans="1:27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spans="1:27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spans="1:27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1:27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spans="1:27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spans="1:27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spans="1:27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1:27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spans="1:27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spans="1:27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spans="1:27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1:27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spans="1:27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spans="1:27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spans="1:27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1:27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spans="1:27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spans="1:27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spans="1:27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1:27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spans="1:27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spans="1:27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spans="1:27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1:27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spans="1:27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spans="1:27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spans="1:27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1:27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spans="1:27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spans="1:27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spans="1:27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1:27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spans="1:27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spans="1:27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spans="1:27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1:27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spans="1:27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spans="1:27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spans="1:27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1:27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spans="1:27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spans="1:27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spans="1:27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1:27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spans="1:27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spans="1:27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spans="1:27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1:27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spans="1:27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spans="1:27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spans="1:27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1:27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spans="1:27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spans="1:27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spans="1:27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1:27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spans="1:27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spans="1:27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spans="1:27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1:27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spans="1:27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spans="1:27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spans="1:27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1:27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spans="1:27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spans="1:27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spans="1:27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1:27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spans="1:27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spans="1:27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spans="1:27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1:27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spans="1:27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spans="1:27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spans="1:27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1:27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spans="1:27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spans="1:27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spans="1:27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1:27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spans="1:27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spans="1:27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spans="1:27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1:27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spans="1:27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spans="1:27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spans="1:27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1:27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spans="1:27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spans="1:27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spans="1:27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1:27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spans="1:27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spans="1:27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spans="1:27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1:27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spans="1:27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spans="1:27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spans="1:27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1:27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spans="1:27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spans="1:27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spans="1:27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1:27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spans="1:27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spans="1:27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spans="1:27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1:27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spans="1:27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spans="1:27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spans="1:27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1:27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spans="1:27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spans="1:27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spans="1:27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1:27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spans="1:27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spans="1:27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spans="1:27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1:27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spans="1:27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spans="1:27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spans="1:27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1:27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spans="1:27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spans="1:27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spans="1:27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1:27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spans="1:27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spans="1:27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spans="1:27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1:27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spans="1:27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spans="1:27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spans="1:27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spans="1:27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spans="1:27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spans="1:27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1:27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spans="1:27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spans="1:27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spans="1:27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1:27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spans="1:27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spans="1:27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spans="1:27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1:27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spans="1:27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spans="1:27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spans="1:27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1:27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spans="1:27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spans="1:27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spans="1:27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1:27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spans="1:27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spans="1:27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spans="1:27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1:27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spans="1:27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spans="1:27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spans="1:27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1:27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spans="1:27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spans="1:27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spans="1:27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1:27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spans="1:27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spans="1:27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spans="1:27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1:27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spans="1:27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spans="1:27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spans="1:27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1:27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spans="1:27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spans="1:27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spans="1:27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1:27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spans="1:27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spans="1:27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spans="1:27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1:27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spans="1:27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spans="1:27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spans="1:27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1:27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spans="1:27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spans="1:27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spans="1:27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1:27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spans="1:27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spans="1:27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spans="1:27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1:27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spans="1:27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spans="1:27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spans="1:27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1:27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spans="1:27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spans="1:27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spans="1:27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1:27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spans="1:27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spans="1:27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spans="1:27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1:27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spans="1:27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spans="1:27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spans="1:27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1:27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spans="1:27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spans="1:27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spans="1:27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1:27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spans="1:27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spans="1:27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spans="1:27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1:27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spans="1:27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spans="1:27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spans="1:27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1:27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spans="1:27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spans="1:27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spans="1:27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1:27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spans="1:27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spans="1:27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spans="1:27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1:27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spans="1:27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spans="1:27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spans="1:27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1:27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spans="1:27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spans="1:27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spans="1:27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1:27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spans="1:27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spans="1:27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spans="1:27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1:27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spans="1:27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spans="1:27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spans="1:27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1:27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spans="1:27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spans="1:27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spans="1:27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1:27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spans="1:27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spans="1:27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spans="1:27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1:27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spans="1:27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spans="1:27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spans="1:27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1:27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spans="1:27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spans="1:27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spans="1:27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1:27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spans="1:27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spans="1:27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spans="1:27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1:27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spans="1:27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spans="1:27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spans="1:27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1:27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spans="1:27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spans="1:27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spans="1:27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1:27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spans="1:27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spans="1:27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spans="1:27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1:27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spans="1:27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spans="1:27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spans="1:27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1:27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spans="1:27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spans="1:27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spans="1:27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1:27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spans="1:27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spans="1:27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spans="1:27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1:27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spans="1:27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spans="1:27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spans="1:27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1:27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spans="1:27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spans="1:27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spans="1:27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1:27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spans="1:27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spans="1:27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spans="1:27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1:27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spans="1:27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spans="1:27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spans="1:27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1:27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spans="1:27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spans="1:27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spans="1:27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spans="1:27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spans="1:27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spans="1:27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spans="1:27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1:27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spans="1:27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spans="1:27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spans="1:27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spans="1:27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spans="1:27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spans="1:27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spans="1:27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spans="1:27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spans="1:27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spans="1:27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spans="1:27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spans="1:27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spans="1:27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spans="1:27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spans="1:27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spans="1:27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spans="1:27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spans="1:27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spans="1:27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spans="1:27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spans="1:27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spans="1:27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spans="1:27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spans="1:27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spans="1:27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spans="1:27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spans="1:27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spans="1:27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spans="1:27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spans="1:27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spans="1:27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spans="1:27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spans="1:27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spans="1:27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spans="1:27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spans="1:27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spans="1:27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spans="1:27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spans="1:27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spans="1:27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spans="1:27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spans="1:27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spans="1:27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spans="1:27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spans="1:27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spans="1:27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spans="1:27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spans="1:27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spans="1:27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spans="1:27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spans="1:27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spans="1:27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spans="1:27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spans="1:27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spans="1:27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spans="1:27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spans="1:27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spans="1:27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spans="1:27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spans="1:27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spans="1:27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spans="1:27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spans="1:27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spans="1:27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spans="1:27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spans="1:27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spans="1:27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spans="1:27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spans="1:27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spans="1:27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spans="1:27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spans="1:27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spans="1:27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spans="1:27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spans="1:27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spans="1:27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spans="1:27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spans="1:27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spans="1:27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spans="1:27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spans="1:27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spans="1:27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spans="1:27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spans="1:27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spans="1:27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spans="1:27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spans="1:27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spans="1:27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spans="1:27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spans="1:27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spans="1:27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spans="1:27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spans="1:27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spans="1:27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spans="1:27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spans="1:27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spans="1:27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spans="1:27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spans="1:27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spans="1:27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spans="1:27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spans="1:27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spans="1:27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spans="1:27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spans="1:27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spans="1:27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spans="1:27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spans="1:27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spans="1:27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spans="1:27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spans="1:27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spans="1:27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spans="1:27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spans="1:27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spans="1:27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spans="1:27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spans="1:27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spans="1:27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spans="1:27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spans="1:27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spans="1:27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spans="1:27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spans="1:27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spans="1:27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spans="1:27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spans="1:27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spans="1:27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spans="1:27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spans="1:27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spans="1:27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spans="1:27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spans="1:27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</sheetData>
  <hyperlinks>
    <hyperlink ref="C3" location="'Previsión de ventas a 3 años'!A1" display="Previsión de ventas a 3 años"/>
    <hyperlink ref="E3" location="'Plan financiero'!A1" display="Plan financiero"/>
    <hyperlink ref="G3" location="'Balance de Situación'!A1" display="Balance de situación"/>
    <hyperlink ref="C5" location="'Flujo de Caja'!A1" display="Flujo de caja"/>
    <hyperlink ref="E5" location="'Cuenta de resultados'!A1" display="Cuenta de resultados"/>
    <hyperlink ref="G5" location="'Visión general de la empresa'!A1" display="Visión general de la empresa"/>
    <hyperlink ref="C7" location="'Problemas y soluciones'!A1" display="Problemas y soluciones"/>
    <hyperlink ref="E7" location="'Oferta de productos o servicios'!A1" display="Oferta de productos o servicios"/>
    <hyperlink ref="G7" location="'Calendario y métricas'!A1" display="Calendario y métricas"/>
    <hyperlink ref="C9" location="'Resumen Ejecutivo'!A1" display="Resumen ejecutivo"/>
    <hyperlink ref="E9" location="'Plan de marketing y ventas'!A1" display="Plan de marketing y ventas"/>
    <hyperlink ref="G9" location="'Mercado objetivo'!A1" display="Mercado objetivo"/>
    <hyperlink ref="C11" location="'Análisis DAFO'!A1" display="Análisis DAFO"/>
    <hyperlink ref="E11" location="Competencia!A1" display="Competencia"/>
  </hyperlinks>
  <pageMargins left="0.4" right="0.4" top="0.4" bottom="0.4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39.5" customWidth="1"/>
    <col min="3" max="3" width="31.75" customWidth="1"/>
    <col min="4" max="4" width="16.25" customWidth="1"/>
    <col min="5" max="5" width="2.5" customWidth="1"/>
    <col min="6" max="26" width="8.375" customWidth="1"/>
  </cols>
  <sheetData>
    <row r="1" spans="1:26" ht="45.75" customHeight="1" x14ac:dyDescent="0.25">
      <c r="A1" s="5"/>
      <c r="B1" s="10" t="s">
        <v>196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6" customHeight="1" x14ac:dyDescent="0.25">
      <c r="A2" s="158"/>
      <c r="B2" s="163" t="s">
        <v>197</v>
      </c>
      <c r="C2" s="164"/>
      <c r="D2" s="164"/>
      <c r="E2" s="164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21.75" customHeight="1" x14ac:dyDescent="0.25">
      <c r="A3" s="5"/>
      <c r="B3" s="101" t="s">
        <v>198</v>
      </c>
      <c r="C3" s="69" t="s">
        <v>199</v>
      </c>
      <c r="D3" s="69" t="s">
        <v>200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.75" customHeight="1" x14ac:dyDescent="0.25">
      <c r="A4" s="5"/>
      <c r="B4" s="165"/>
      <c r="C4" s="165"/>
      <c r="D4" s="16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.75" customHeight="1" x14ac:dyDescent="0.25">
      <c r="A5" s="5"/>
      <c r="B5" s="165"/>
      <c r="C5" s="165"/>
      <c r="D5" s="16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.75" customHeight="1" x14ac:dyDescent="0.25">
      <c r="A6" s="5"/>
      <c r="B6" s="165"/>
      <c r="C6" s="165"/>
      <c r="D6" s="166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.75" customHeight="1" x14ac:dyDescent="0.25">
      <c r="A7" s="5"/>
      <c r="B7" s="165"/>
      <c r="C7" s="165"/>
      <c r="D7" s="1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.75" customHeight="1" x14ac:dyDescent="0.25">
      <c r="A8" s="5"/>
      <c r="B8" s="167"/>
      <c r="C8" s="167"/>
      <c r="D8" s="168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0.25" customHeight="1" x14ac:dyDescent="0.25">
      <c r="A9" s="5"/>
      <c r="B9" s="137"/>
      <c r="C9" s="137"/>
      <c r="D9" s="137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3.75" customHeight="1" x14ac:dyDescent="0.25">
      <c r="A10" s="158"/>
      <c r="B10" s="163" t="s">
        <v>201</v>
      </c>
      <c r="C10" s="164"/>
      <c r="D10" s="164"/>
      <c r="E10" s="164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</row>
    <row r="11" spans="1:26" ht="21.75" customHeight="1" x14ac:dyDescent="0.25">
      <c r="A11" s="5"/>
      <c r="B11" s="101" t="s">
        <v>202</v>
      </c>
      <c r="C11" s="69" t="s">
        <v>203</v>
      </c>
      <c r="D11" s="69" t="s">
        <v>200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.75" customHeight="1" x14ac:dyDescent="0.25">
      <c r="A12" s="5"/>
      <c r="B12" s="165"/>
      <c r="C12" s="165"/>
      <c r="D12" s="166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.75" customHeight="1" x14ac:dyDescent="0.25">
      <c r="A13" s="5"/>
      <c r="B13" s="165"/>
      <c r="C13" s="165"/>
      <c r="D13" s="16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 x14ac:dyDescent="0.25">
      <c r="A14" s="5"/>
      <c r="B14" s="165"/>
      <c r="C14" s="165"/>
      <c r="D14" s="16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.75" customHeight="1" x14ac:dyDescent="0.25">
      <c r="A15" s="5"/>
      <c r="B15" s="165"/>
      <c r="C15" s="165"/>
      <c r="D15" s="166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4.75" customHeight="1" x14ac:dyDescent="0.25">
      <c r="A16" s="5"/>
      <c r="B16" s="167"/>
      <c r="C16" s="167"/>
      <c r="D16" s="168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" customHeight="1" x14ac:dyDescent="0.25">
      <c r="A17" s="5"/>
      <c r="B17" s="137"/>
      <c r="C17" s="137"/>
      <c r="D17" s="137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0" customHeight="1" x14ac:dyDescent="0.25">
      <c r="A18" s="158"/>
      <c r="B18" s="163" t="s">
        <v>204</v>
      </c>
      <c r="C18" s="164"/>
      <c r="D18" s="164"/>
      <c r="E18" s="164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</row>
    <row r="19" spans="1:26" ht="24.75" customHeight="1" x14ac:dyDescent="0.25">
      <c r="A19" s="5"/>
      <c r="B19" s="101" t="s">
        <v>205</v>
      </c>
      <c r="C19" s="169" t="s">
        <v>206</v>
      </c>
      <c r="D19" s="69" t="s">
        <v>207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4.75" customHeight="1" x14ac:dyDescent="0.25">
      <c r="A20" s="5"/>
      <c r="B20" s="165"/>
      <c r="C20" s="165"/>
      <c r="D20" s="16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4.75" customHeight="1" x14ac:dyDescent="0.25">
      <c r="A21" s="5"/>
      <c r="B21" s="165"/>
      <c r="C21" s="165"/>
      <c r="D21" s="16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4.75" customHeight="1" x14ac:dyDescent="0.25">
      <c r="A22" s="5"/>
      <c r="B22" s="165"/>
      <c r="C22" s="165"/>
      <c r="D22" s="16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4.75" customHeight="1" x14ac:dyDescent="0.25">
      <c r="A23" s="5"/>
      <c r="B23" s="165"/>
      <c r="C23" s="165"/>
      <c r="D23" s="16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4.75" customHeight="1" x14ac:dyDescent="0.25">
      <c r="A24" s="5"/>
      <c r="B24" s="167"/>
      <c r="C24" s="167"/>
      <c r="D24" s="167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0" t="s">
        <v>208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4.5" customHeight="1" x14ac:dyDescent="0.25">
      <c r="A2" s="5"/>
      <c r="B2" s="170" t="s">
        <v>209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08.75" customHeight="1" x14ac:dyDescent="0.25">
      <c r="A3" s="5"/>
      <c r="B3" s="68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75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55" t="s">
        <v>210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9.5" customHeight="1" x14ac:dyDescent="0.25">
      <c r="A2" s="5"/>
      <c r="B2" s="157" t="s">
        <v>211</v>
      </c>
      <c r="C2" s="156"/>
      <c r="D2" s="1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9.75" customHeight="1" x14ac:dyDescent="0.25">
      <c r="A3" s="5"/>
      <c r="B3" s="171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5"/>
      <c r="B5" s="155" t="s">
        <v>212</v>
      </c>
      <c r="C5" s="156"/>
      <c r="D5" s="15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4.5" customHeight="1" x14ac:dyDescent="0.25">
      <c r="A6" s="5"/>
      <c r="B6" s="157" t="s">
        <v>213</v>
      </c>
      <c r="C6" s="156"/>
      <c r="D6" s="156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9.75" customHeight="1" x14ac:dyDescent="0.25">
      <c r="A7" s="5"/>
      <c r="B7" s="171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993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23.5" customWidth="1"/>
    <col min="3" max="3" width="35.625" customWidth="1"/>
    <col min="4" max="4" width="2.5" customWidth="1"/>
    <col min="5" max="5" width="23.625" customWidth="1"/>
    <col min="6" max="6" width="35.625" customWidth="1"/>
    <col min="7" max="26" width="8.375" customWidth="1"/>
  </cols>
  <sheetData>
    <row r="1" spans="1:26" ht="34.5" customHeight="1" x14ac:dyDescent="0.25">
      <c r="A1" s="5"/>
      <c r="B1" s="10" t="s">
        <v>214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.75" customHeight="1" x14ac:dyDescent="0.25">
      <c r="A2" s="158"/>
      <c r="B2" s="163" t="s">
        <v>215</v>
      </c>
      <c r="C2" s="164"/>
      <c r="D2" s="164"/>
      <c r="E2" s="163" t="s">
        <v>216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19.5" customHeight="1" x14ac:dyDescent="0.25">
      <c r="A3" s="5"/>
      <c r="B3" s="172" t="s">
        <v>217</v>
      </c>
      <c r="C3" s="173"/>
      <c r="D3" s="174"/>
      <c r="E3" s="172" t="s">
        <v>217</v>
      </c>
      <c r="F3" s="17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.75" customHeight="1" x14ac:dyDescent="0.25">
      <c r="A4" s="5"/>
      <c r="B4" s="175" t="s">
        <v>218</v>
      </c>
      <c r="C4" s="165"/>
      <c r="D4" s="137"/>
      <c r="E4" s="175" t="s">
        <v>218</v>
      </c>
      <c r="F4" s="16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.75" customHeight="1" x14ac:dyDescent="0.25">
      <c r="A5" s="5"/>
      <c r="B5" s="175" t="s">
        <v>219</v>
      </c>
      <c r="C5" s="165"/>
      <c r="D5" s="137"/>
      <c r="E5" s="175" t="s">
        <v>219</v>
      </c>
      <c r="F5" s="16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.75" customHeight="1" x14ac:dyDescent="0.25">
      <c r="A6" s="5"/>
      <c r="B6" s="175" t="s">
        <v>220</v>
      </c>
      <c r="C6" s="165"/>
      <c r="D6" s="137"/>
      <c r="E6" s="175" t="s">
        <v>220</v>
      </c>
      <c r="F6" s="16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.75" customHeight="1" x14ac:dyDescent="0.25">
      <c r="A7" s="5"/>
      <c r="B7" s="175" t="s">
        <v>221</v>
      </c>
      <c r="C7" s="165"/>
      <c r="D7" s="137"/>
      <c r="E7" s="175" t="s">
        <v>221</v>
      </c>
      <c r="F7" s="16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25">
      <c r="A8" s="5"/>
      <c r="B8" s="176" t="s">
        <v>222</v>
      </c>
      <c r="C8" s="177"/>
      <c r="D8" s="137"/>
      <c r="E8" s="176" t="s">
        <v>222</v>
      </c>
      <c r="F8" s="177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.75" customHeight="1" x14ac:dyDescent="0.25">
      <c r="A9" s="5"/>
      <c r="B9" s="175" t="s">
        <v>223</v>
      </c>
      <c r="C9" s="165"/>
      <c r="D9" s="137"/>
      <c r="E9" s="175" t="s">
        <v>223</v>
      </c>
      <c r="F9" s="16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75" customHeight="1" x14ac:dyDescent="0.25">
      <c r="A10" s="5"/>
      <c r="B10" s="175" t="s">
        <v>224</v>
      </c>
      <c r="C10" s="165"/>
      <c r="D10" s="137"/>
      <c r="E10" s="175" t="s">
        <v>224</v>
      </c>
      <c r="F10" s="16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.75" customHeight="1" x14ac:dyDescent="0.25">
      <c r="A11" s="5"/>
      <c r="B11" s="175" t="s">
        <v>169</v>
      </c>
      <c r="C11" s="165"/>
      <c r="D11" s="137"/>
      <c r="E11" s="175" t="s">
        <v>169</v>
      </c>
      <c r="F11" s="16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.75" customHeight="1" x14ac:dyDescent="0.25">
      <c r="A12" s="5"/>
      <c r="B12" s="178" t="s">
        <v>225</v>
      </c>
      <c r="C12" s="167"/>
      <c r="D12" s="137"/>
      <c r="E12" s="178" t="s">
        <v>225</v>
      </c>
      <c r="F12" s="167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9.5" customHeight="1" x14ac:dyDescent="0.25">
      <c r="A13" s="5"/>
      <c r="B13" s="176" t="s">
        <v>226</v>
      </c>
      <c r="C13" s="177"/>
      <c r="D13" s="137"/>
      <c r="E13" s="176" t="s">
        <v>226</v>
      </c>
      <c r="F13" s="177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 x14ac:dyDescent="0.25">
      <c r="A14" s="5"/>
      <c r="B14" s="175" t="s">
        <v>227</v>
      </c>
      <c r="C14" s="165"/>
      <c r="D14" s="137"/>
      <c r="E14" s="175" t="s">
        <v>227</v>
      </c>
      <c r="F14" s="16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.75" customHeight="1" x14ac:dyDescent="0.25">
      <c r="A15" s="5"/>
      <c r="B15" s="175" t="s">
        <v>228</v>
      </c>
      <c r="C15" s="165"/>
      <c r="D15" s="137"/>
      <c r="E15" s="175" t="s">
        <v>228</v>
      </c>
      <c r="F15" s="16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9.5" customHeight="1" x14ac:dyDescent="0.25">
      <c r="A16" s="5"/>
      <c r="B16" s="176" t="s">
        <v>229</v>
      </c>
      <c r="C16" s="177"/>
      <c r="D16" s="137"/>
      <c r="E16" s="176" t="s">
        <v>229</v>
      </c>
      <c r="F16" s="17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.75" customHeight="1" x14ac:dyDescent="0.25">
      <c r="A17" s="5"/>
      <c r="B17" s="175" t="s">
        <v>230</v>
      </c>
      <c r="C17" s="165"/>
      <c r="D17" s="137"/>
      <c r="E17" s="175" t="s">
        <v>230</v>
      </c>
      <c r="F17" s="16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4.75" customHeight="1" x14ac:dyDescent="0.25">
      <c r="A18" s="5"/>
      <c r="B18" s="175" t="s">
        <v>231</v>
      </c>
      <c r="C18" s="165"/>
      <c r="D18" s="137"/>
      <c r="E18" s="175" t="s">
        <v>231</v>
      </c>
      <c r="F18" s="16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4.75" customHeight="1" x14ac:dyDescent="0.25">
      <c r="A19" s="5"/>
      <c r="B19" s="178" t="s">
        <v>232</v>
      </c>
      <c r="C19" s="167"/>
      <c r="D19" s="137"/>
      <c r="E19" s="178" t="s">
        <v>232</v>
      </c>
      <c r="F19" s="167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</sheetData>
  <pageMargins left="0.4" right="0.4" top="0.4" bottom="0.4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4.5" customWidth="1"/>
    <col min="3" max="3" width="45" customWidth="1"/>
    <col min="4" max="4" width="16.25" customWidth="1"/>
    <col min="5" max="5" width="2.5" customWidth="1"/>
    <col min="6" max="6" width="4.5" customWidth="1"/>
    <col min="7" max="7" width="45" customWidth="1"/>
    <col min="8" max="8" width="16.25" customWidth="1"/>
    <col min="9" max="26" width="8.375" customWidth="1"/>
  </cols>
  <sheetData>
    <row r="1" spans="1:26" ht="39.75" customHeight="1" x14ac:dyDescent="0.25">
      <c r="A1" s="179"/>
      <c r="B1" s="180" t="s">
        <v>233</v>
      </c>
      <c r="C1" s="181"/>
      <c r="D1" s="181"/>
      <c r="E1" s="179"/>
      <c r="F1" s="179"/>
      <c r="G1" s="179"/>
      <c r="H1" s="179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2.5" customHeight="1" x14ac:dyDescent="0.25">
      <c r="A2" s="179"/>
      <c r="B2" s="182"/>
      <c r="C2" s="183" t="s">
        <v>234</v>
      </c>
      <c r="D2" s="184"/>
      <c r="E2" s="179"/>
      <c r="F2" s="182"/>
      <c r="G2" s="183" t="s">
        <v>234</v>
      </c>
      <c r="H2" s="18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2.5" customHeight="1" x14ac:dyDescent="0.25">
      <c r="A3" s="179"/>
      <c r="B3" s="185"/>
      <c r="C3" s="186" t="s">
        <v>235</v>
      </c>
      <c r="D3" s="187" t="s">
        <v>236</v>
      </c>
      <c r="E3" s="179"/>
      <c r="F3" s="185"/>
      <c r="G3" s="186" t="s">
        <v>237</v>
      </c>
      <c r="H3" s="187" t="s">
        <v>236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34.5" customHeight="1" x14ac:dyDescent="0.25">
      <c r="A4" s="179"/>
      <c r="B4" s="188">
        <v>1</v>
      </c>
      <c r="C4" s="189"/>
      <c r="D4" s="190"/>
      <c r="E4" s="179"/>
      <c r="F4" s="188">
        <v>1</v>
      </c>
      <c r="G4" s="189"/>
      <c r="H4" s="190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179"/>
      <c r="B5" s="191">
        <f t="shared" ref="B5:B13" si="0">B4+1</f>
        <v>2</v>
      </c>
      <c r="C5" s="192"/>
      <c r="D5" s="193"/>
      <c r="E5" s="179"/>
      <c r="F5" s="191">
        <f t="shared" ref="F5:F13" si="1">F4+1</f>
        <v>2</v>
      </c>
      <c r="G5" s="192"/>
      <c r="H5" s="193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4.5" customHeight="1" x14ac:dyDescent="0.25">
      <c r="A6" s="179"/>
      <c r="B6" s="194">
        <f t="shared" si="0"/>
        <v>3</v>
      </c>
      <c r="C6" s="71"/>
      <c r="D6" s="190"/>
      <c r="E6" s="179"/>
      <c r="F6" s="194">
        <f t="shared" si="1"/>
        <v>3</v>
      </c>
      <c r="G6" s="71"/>
      <c r="H6" s="190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4.5" customHeight="1" x14ac:dyDescent="0.25">
      <c r="A7" s="179"/>
      <c r="B7" s="191">
        <f t="shared" si="0"/>
        <v>4</v>
      </c>
      <c r="C7" s="192"/>
      <c r="D7" s="193"/>
      <c r="E7" s="179"/>
      <c r="F7" s="191">
        <f t="shared" si="1"/>
        <v>4</v>
      </c>
      <c r="G7" s="192"/>
      <c r="H7" s="19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4.5" customHeight="1" x14ac:dyDescent="0.25">
      <c r="A8" s="179"/>
      <c r="B8" s="194">
        <f t="shared" si="0"/>
        <v>5</v>
      </c>
      <c r="C8" s="71"/>
      <c r="D8" s="190"/>
      <c r="E8" s="179"/>
      <c r="F8" s="194">
        <f t="shared" si="1"/>
        <v>5</v>
      </c>
      <c r="G8" s="71"/>
      <c r="H8" s="190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4.5" customHeight="1" x14ac:dyDescent="0.25">
      <c r="A9" s="179"/>
      <c r="B9" s="191">
        <f t="shared" si="0"/>
        <v>6</v>
      </c>
      <c r="C9" s="192"/>
      <c r="D9" s="193"/>
      <c r="E9" s="179"/>
      <c r="F9" s="191">
        <f t="shared" si="1"/>
        <v>6</v>
      </c>
      <c r="G9" s="192"/>
      <c r="H9" s="193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4.5" customHeight="1" x14ac:dyDescent="0.25">
      <c r="A10" s="179"/>
      <c r="B10" s="194">
        <f t="shared" si="0"/>
        <v>7</v>
      </c>
      <c r="C10" s="71"/>
      <c r="D10" s="190"/>
      <c r="E10" s="179"/>
      <c r="F10" s="194">
        <f t="shared" si="1"/>
        <v>7</v>
      </c>
      <c r="G10" s="71"/>
      <c r="H10" s="190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4.5" customHeight="1" x14ac:dyDescent="0.25">
      <c r="A11" s="179"/>
      <c r="B11" s="191">
        <f t="shared" si="0"/>
        <v>8</v>
      </c>
      <c r="C11" s="192"/>
      <c r="D11" s="193"/>
      <c r="E11" s="179"/>
      <c r="F11" s="191">
        <f t="shared" si="1"/>
        <v>8</v>
      </c>
      <c r="G11" s="192"/>
      <c r="H11" s="19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4.5" customHeight="1" x14ac:dyDescent="0.25">
      <c r="A12" s="179"/>
      <c r="B12" s="194">
        <f t="shared" si="0"/>
        <v>9</v>
      </c>
      <c r="C12" s="71"/>
      <c r="D12" s="190"/>
      <c r="E12" s="179"/>
      <c r="F12" s="194">
        <f t="shared" si="1"/>
        <v>9</v>
      </c>
      <c r="G12" s="71"/>
      <c r="H12" s="19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4.5" customHeight="1" x14ac:dyDescent="0.25">
      <c r="A13" s="179"/>
      <c r="B13" s="195">
        <f t="shared" si="0"/>
        <v>10</v>
      </c>
      <c r="C13" s="196"/>
      <c r="D13" s="197"/>
      <c r="E13" s="179"/>
      <c r="F13" s="195">
        <f t="shared" si="1"/>
        <v>10</v>
      </c>
      <c r="G13" s="196"/>
      <c r="H13" s="197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179"/>
      <c r="B14" s="179"/>
      <c r="C14" s="179"/>
      <c r="D14" s="179"/>
      <c r="E14" s="179"/>
      <c r="F14" s="179"/>
      <c r="G14" s="179"/>
      <c r="H14" s="17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2.5" customHeight="1" x14ac:dyDescent="0.25">
      <c r="A15" s="179"/>
      <c r="B15" s="198"/>
      <c r="C15" s="199" t="s">
        <v>238</v>
      </c>
      <c r="D15" s="200"/>
      <c r="E15" s="179"/>
      <c r="F15" s="198"/>
      <c r="G15" s="199" t="s">
        <v>238</v>
      </c>
      <c r="H15" s="20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2.5" customHeight="1" x14ac:dyDescent="0.25">
      <c r="A16" s="179"/>
      <c r="B16" s="201"/>
      <c r="C16" s="202" t="s">
        <v>239</v>
      </c>
      <c r="D16" s="187" t="s">
        <v>236</v>
      </c>
      <c r="E16" s="179"/>
      <c r="F16" s="201"/>
      <c r="G16" s="202" t="s">
        <v>240</v>
      </c>
      <c r="H16" s="187" t="s">
        <v>236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4.5" customHeight="1" x14ac:dyDescent="0.25">
      <c r="A17" s="179"/>
      <c r="B17" s="194">
        <v>1</v>
      </c>
      <c r="C17" s="71"/>
      <c r="D17" s="203"/>
      <c r="E17" s="179"/>
      <c r="F17" s="194">
        <v>1</v>
      </c>
      <c r="G17" s="71"/>
      <c r="H17" s="203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4.5" customHeight="1" x14ac:dyDescent="0.25">
      <c r="A18" s="179"/>
      <c r="B18" s="191">
        <f t="shared" ref="B18:B26" si="2">B17+1</f>
        <v>2</v>
      </c>
      <c r="C18" s="192"/>
      <c r="D18" s="204"/>
      <c r="E18" s="179"/>
      <c r="F18" s="191">
        <f t="shared" ref="F18:F26" si="3">F17+1</f>
        <v>2</v>
      </c>
      <c r="G18" s="192"/>
      <c r="H18" s="204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4.5" customHeight="1" x14ac:dyDescent="0.25">
      <c r="A19" s="179"/>
      <c r="B19" s="194">
        <f t="shared" si="2"/>
        <v>3</v>
      </c>
      <c r="C19" s="71"/>
      <c r="D19" s="203"/>
      <c r="E19" s="179"/>
      <c r="F19" s="194">
        <f t="shared" si="3"/>
        <v>3</v>
      </c>
      <c r="G19" s="71"/>
      <c r="H19" s="203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34.5" customHeight="1" x14ac:dyDescent="0.25">
      <c r="A20" s="179"/>
      <c r="B20" s="191">
        <f t="shared" si="2"/>
        <v>4</v>
      </c>
      <c r="C20" s="192"/>
      <c r="D20" s="204"/>
      <c r="E20" s="179"/>
      <c r="F20" s="191">
        <f t="shared" si="3"/>
        <v>4</v>
      </c>
      <c r="G20" s="192"/>
      <c r="H20" s="20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4.5" customHeight="1" x14ac:dyDescent="0.25">
      <c r="A21" s="179"/>
      <c r="B21" s="194">
        <f t="shared" si="2"/>
        <v>5</v>
      </c>
      <c r="C21" s="71"/>
      <c r="D21" s="203"/>
      <c r="E21" s="179"/>
      <c r="F21" s="194">
        <f t="shared" si="3"/>
        <v>5</v>
      </c>
      <c r="G21" s="71"/>
      <c r="H21" s="203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34.5" customHeight="1" x14ac:dyDescent="0.25">
      <c r="A22" s="179"/>
      <c r="B22" s="191">
        <f t="shared" si="2"/>
        <v>6</v>
      </c>
      <c r="C22" s="192"/>
      <c r="D22" s="204"/>
      <c r="E22" s="179"/>
      <c r="F22" s="191">
        <f t="shared" si="3"/>
        <v>6</v>
      </c>
      <c r="G22" s="192"/>
      <c r="H22" s="20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34.5" customHeight="1" x14ac:dyDescent="0.25">
      <c r="A23" s="179"/>
      <c r="B23" s="194">
        <f t="shared" si="2"/>
        <v>7</v>
      </c>
      <c r="C23" s="71"/>
      <c r="D23" s="203"/>
      <c r="E23" s="179"/>
      <c r="F23" s="194">
        <f t="shared" si="3"/>
        <v>7</v>
      </c>
      <c r="G23" s="71"/>
      <c r="H23" s="20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4.5" customHeight="1" x14ac:dyDescent="0.25">
      <c r="A24" s="179"/>
      <c r="B24" s="191">
        <f t="shared" si="2"/>
        <v>8</v>
      </c>
      <c r="C24" s="192"/>
      <c r="D24" s="204"/>
      <c r="E24" s="179"/>
      <c r="F24" s="191">
        <f t="shared" si="3"/>
        <v>8</v>
      </c>
      <c r="G24" s="192"/>
      <c r="H24" s="204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4.5" customHeight="1" x14ac:dyDescent="0.25">
      <c r="A25" s="179"/>
      <c r="B25" s="194">
        <f t="shared" si="2"/>
        <v>9</v>
      </c>
      <c r="C25" s="71"/>
      <c r="D25" s="203"/>
      <c r="E25" s="179"/>
      <c r="F25" s="194">
        <f t="shared" si="3"/>
        <v>9</v>
      </c>
      <c r="G25" s="71"/>
      <c r="H25" s="203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4.5" customHeight="1" x14ac:dyDescent="0.25">
      <c r="A26" s="179"/>
      <c r="B26" s="195">
        <f t="shared" si="2"/>
        <v>10</v>
      </c>
      <c r="C26" s="196"/>
      <c r="D26" s="205"/>
      <c r="E26" s="179"/>
      <c r="F26" s="195">
        <f t="shared" si="3"/>
        <v>10</v>
      </c>
      <c r="G26" s="196"/>
      <c r="H26" s="20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27.875" customWidth="1"/>
    <col min="3" max="3" width="47.375" customWidth="1"/>
    <col min="4" max="4" width="2.5" customWidth="1"/>
    <col min="5" max="26" width="8.375" customWidth="1"/>
  </cols>
  <sheetData>
    <row r="1" spans="1:26" ht="34.5" customHeight="1" x14ac:dyDescent="0.25">
      <c r="A1" s="5"/>
      <c r="B1" s="10" t="s">
        <v>241</v>
      </c>
      <c r="C1" s="67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.75" customHeight="1" x14ac:dyDescent="0.25">
      <c r="A2" s="158"/>
      <c r="B2" s="163" t="s">
        <v>242</v>
      </c>
      <c r="C2" s="164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52.5" customHeight="1" x14ac:dyDescent="0.25">
      <c r="A3" s="5"/>
      <c r="B3" s="214" t="s">
        <v>243</v>
      </c>
      <c r="C3" s="207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9.75" customHeight="1" x14ac:dyDescent="0.25">
      <c r="A4" s="5"/>
      <c r="B4" s="208"/>
      <c r="C4" s="209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.7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3.75" customHeight="1" x14ac:dyDescent="0.25">
      <c r="A6" s="158"/>
      <c r="B6" s="163" t="s">
        <v>244</v>
      </c>
      <c r="C6" s="164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</row>
    <row r="7" spans="1:26" ht="19.5" customHeight="1" x14ac:dyDescent="0.25">
      <c r="A7" s="5"/>
      <c r="B7" s="101" t="s">
        <v>245</v>
      </c>
      <c r="C7" s="69" t="s">
        <v>203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60" customHeight="1" x14ac:dyDescent="0.25">
      <c r="A8" s="5"/>
      <c r="B8" s="175" t="s">
        <v>246</v>
      </c>
      <c r="C8" s="16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60" customHeight="1" x14ac:dyDescent="0.25">
      <c r="A9" s="5"/>
      <c r="B9" s="175" t="s">
        <v>247</v>
      </c>
      <c r="C9" s="16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60" customHeight="1" x14ac:dyDescent="0.25">
      <c r="A10" s="5"/>
      <c r="B10" s="175" t="s">
        <v>248</v>
      </c>
      <c r="C10" s="16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60" customHeight="1" x14ac:dyDescent="0.25">
      <c r="A11" s="5"/>
      <c r="B11" s="175" t="s">
        <v>249</v>
      </c>
      <c r="C11" s="16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60" customHeight="1" x14ac:dyDescent="0.25">
      <c r="A12" s="5"/>
      <c r="B12" s="175" t="s">
        <v>250</v>
      </c>
      <c r="C12" s="167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3:C3"/>
    <mergeCell ref="B4:C4"/>
  </mergeCells>
  <pageMargins left="0.4" right="0.4" top="0.4" bottom="0.4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B9CA"/>
  </sheetPr>
  <dimension ref="A1:BP1001"/>
  <sheetViews>
    <sheetView showGridLines="0" workbookViewId="0">
      <pane ySplit="6" topLeftCell="A7" activePane="bottomLeft" state="frozen"/>
      <selection pane="bottomLeft" activeCell="B8" sqref="B8"/>
    </sheetView>
  </sheetViews>
  <sheetFormatPr baseColWidth="10" defaultColWidth="11.25" defaultRowHeight="15" customHeight="1" x14ac:dyDescent="0.25"/>
  <cols>
    <col min="1" max="2" width="2.5" customWidth="1"/>
    <col min="3" max="3" width="26.75" customWidth="1"/>
    <col min="4" max="4" width="14.625" customWidth="1"/>
    <col min="5" max="5" width="10.625" customWidth="1"/>
    <col min="6" max="6" width="10.375" customWidth="1"/>
    <col min="7" max="7" width="10.625" customWidth="1"/>
    <col min="8" max="8" width="10.375" customWidth="1"/>
    <col min="9" max="9" width="10.5" customWidth="1"/>
    <col min="10" max="10" width="10.625" customWidth="1"/>
    <col min="11" max="11" width="10.375" customWidth="1"/>
    <col min="12" max="12" width="10.875" customWidth="1"/>
    <col min="13" max="13" width="10.375" customWidth="1"/>
    <col min="14" max="15" width="10.5" customWidth="1"/>
    <col min="16" max="16" width="11.875" customWidth="1"/>
    <col min="17" max="17" width="2.5" customWidth="1"/>
    <col min="18" max="18" width="27.75" customWidth="1"/>
    <col min="19" max="19" width="10.5" customWidth="1"/>
    <col min="20" max="20" width="10.875" customWidth="1"/>
    <col min="21" max="21" width="10.75" customWidth="1"/>
    <col min="22" max="24" width="10.5" customWidth="1"/>
    <col min="25" max="26" width="10.875" customWidth="1"/>
    <col min="27" max="27" width="10.75" customWidth="1"/>
    <col min="28" max="28" width="10.375" customWidth="1"/>
    <col min="29" max="30" width="10.5" customWidth="1"/>
    <col min="31" max="31" width="12.25" customWidth="1"/>
    <col min="32" max="32" width="10.625" customWidth="1"/>
    <col min="33" max="33" width="2.5" customWidth="1"/>
    <col min="34" max="34" width="25.5" customWidth="1"/>
    <col min="35" max="35" width="10.75" customWidth="1"/>
    <col min="36" max="36" width="10.625" customWidth="1"/>
    <col min="37" max="37" width="10.5" customWidth="1"/>
    <col min="38" max="39" width="10.75" customWidth="1"/>
    <col min="40" max="40" width="10.625" customWidth="1"/>
    <col min="41" max="41" width="10.875" customWidth="1"/>
    <col min="42" max="42" width="11" customWidth="1"/>
    <col min="43" max="43" width="10.5" customWidth="1"/>
    <col min="44" max="44" width="10.375" customWidth="1"/>
    <col min="45" max="45" width="10.5" customWidth="1"/>
    <col min="46" max="46" width="10.625" customWidth="1"/>
    <col min="47" max="47" width="12.5" customWidth="1"/>
    <col min="48" max="48" width="12" customWidth="1"/>
    <col min="49" max="50" width="2.5" customWidth="1"/>
    <col min="51" max="68" width="8.375" customWidth="1"/>
  </cols>
  <sheetData>
    <row r="1" spans="1:68" ht="65.25" customHeight="1" x14ac:dyDescent="0.25">
      <c r="A1" s="9"/>
      <c r="B1" s="5"/>
      <c r="C1" s="10" t="s">
        <v>15</v>
      </c>
      <c r="D1" s="5"/>
      <c r="E1" s="9"/>
      <c r="F1" s="9"/>
      <c r="G1" s="9"/>
      <c r="H1" s="9"/>
      <c r="I1" s="5"/>
      <c r="J1" s="9"/>
      <c r="K1" s="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</row>
    <row r="2" spans="1:68" ht="9.75" customHeight="1" x14ac:dyDescent="0.25">
      <c r="A2" s="2"/>
      <c r="B2" s="11"/>
      <c r="C2" s="12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</row>
    <row r="3" spans="1:68" ht="15.75" customHeight="1" x14ac:dyDescent="0.25">
      <c r="A3" s="2"/>
      <c r="B3" s="14"/>
      <c r="C3" s="15" t="s">
        <v>16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</row>
    <row r="4" spans="1:68" ht="24.75" customHeight="1" x14ac:dyDescent="0.25">
      <c r="A4" s="9"/>
      <c r="B4" s="17"/>
      <c r="C4" s="18">
        <v>45658</v>
      </c>
      <c r="D4" s="19" t="s">
        <v>17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5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</row>
    <row r="5" spans="1:68" ht="15.75" x14ac:dyDescent="0.25">
      <c r="A5" s="4"/>
      <c r="B5" s="2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</row>
    <row r="6" spans="1:68" ht="23.25" x14ac:dyDescent="0.35">
      <c r="A6" s="22"/>
      <c r="B6" s="23"/>
      <c r="C6" s="24" t="s">
        <v>18</v>
      </c>
      <c r="D6" s="25">
        <f>C4</f>
        <v>45658</v>
      </c>
      <c r="E6" s="25">
        <f t="shared" ref="E6:O6" si="0">EDATE(D6,1)</f>
        <v>45689</v>
      </c>
      <c r="F6" s="25">
        <f t="shared" si="0"/>
        <v>45717</v>
      </c>
      <c r="G6" s="25">
        <f t="shared" si="0"/>
        <v>45748</v>
      </c>
      <c r="H6" s="25">
        <f t="shared" si="0"/>
        <v>45778</v>
      </c>
      <c r="I6" s="25">
        <f t="shared" si="0"/>
        <v>45809</v>
      </c>
      <c r="J6" s="25">
        <f t="shared" si="0"/>
        <v>45839</v>
      </c>
      <c r="K6" s="25">
        <f t="shared" si="0"/>
        <v>45870</v>
      </c>
      <c r="L6" s="25">
        <f t="shared" si="0"/>
        <v>45901</v>
      </c>
      <c r="M6" s="25">
        <f t="shared" si="0"/>
        <v>45931</v>
      </c>
      <c r="N6" s="25">
        <f t="shared" si="0"/>
        <v>45962</v>
      </c>
      <c r="O6" s="25">
        <f t="shared" si="0"/>
        <v>45992</v>
      </c>
      <c r="P6" s="26"/>
      <c r="Q6" s="26"/>
      <c r="R6" s="24" t="s">
        <v>19</v>
      </c>
      <c r="S6" s="25">
        <f>EDATE(O6,1)</f>
        <v>46023</v>
      </c>
      <c r="T6" s="25">
        <f t="shared" ref="T6:AD6" si="1">EDATE(S6,1)</f>
        <v>46054</v>
      </c>
      <c r="U6" s="25">
        <f t="shared" si="1"/>
        <v>46082</v>
      </c>
      <c r="V6" s="25">
        <f t="shared" si="1"/>
        <v>46113</v>
      </c>
      <c r="W6" s="25">
        <f t="shared" si="1"/>
        <v>46143</v>
      </c>
      <c r="X6" s="25">
        <f t="shared" si="1"/>
        <v>46174</v>
      </c>
      <c r="Y6" s="25">
        <f t="shared" si="1"/>
        <v>46204</v>
      </c>
      <c r="Z6" s="25">
        <f t="shared" si="1"/>
        <v>46235</v>
      </c>
      <c r="AA6" s="25">
        <f t="shared" si="1"/>
        <v>46266</v>
      </c>
      <c r="AB6" s="25">
        <f t="shared" si="1"/>
        <v>46296</v>
      </c>
      <c r="AC6" s="25">
        <f t="shared" si="1"/>
        <v>46327</v>
      </c>
      <c r="AD6" s="25">
        <f t="shared" si="1"/>
        <v>46357</v>
      </c>
      <c r="AE6" s="26"/>
      <c r="AF6" s="26"/>
      <c r="AG6" s="26"/>
      <c r="AH6" s="24" t="s">
        <v>20</v>
      </c>
      <c r="AI6" s="25">
        <f>EDATE(AD6,1)</f>
        <v>46388</v>
      </c>
      <c r="AJ6" s="25">
        <f t="shared" ref="AJ6:AT6" si="2">EDATE(AI6,1)</f>
        <v>46419</v>
      </c>
      <c r="AK6" s="25">
        <f t="shared" si="2"/>
        <v>46447</v>
      </c>
      <c r="AL6" s="25">
        <f t="shared" si="2"/>
        <v>46478</v>
      </c>
      <c r="AM6" s="25">
        <f t="shared" si="2"/>
        <v>46508</v>
      </c>
      <c r="AN6" s="25">
        <f t="shared" si="2"/>
        <v>46539</v>
      </c>
      <c r="AO6" s="25">
        <f t="shared" si="2"/>
        <v>46569</v>
      </c>
      <c r="AP6" s="25">
        <f t="shared" si="2"/>
        <v>46600</v>
      </c>
      <c r="AQ6" s="25">
        <f t="shared" si="2"/>
        <v>46631</v>
      </c>
      <c r="AR6" s="25">
        <f t="shared" si="2"/>
        <v>46661</v>
      </c>
      <c r="AS6" s="25">
        <f t="shared" si="2"/>
        <v>46692</v>
      </c>
      <c r="AT6" s="25">
        <f t="shared" si="2"/>
        <v>46722</v>
      </c>
      <c r="AU6" s="26"/>
      <c r="AV6" s="26"/>
      <c r="AW6" s="26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</row>
    <row r="7" spans="1:68" ht="19.5" customHeight="1" x14ac:dyDescent="0.25">
      <c r="A7" s="28"/>
      <c r="B7" s="29"/>
      <c r="C7" s="30" t="s">
        <v>21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31" t="s">
        <v>22</v>
      </c>
      <c r="Q7" s="32"/>
      <c r="R7" s="30" t="s">
        <v>21</v>
      </c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31" t="s">
        <v>22</v>
      </c>
      <c r="AF7" s="33" t="s">
        <v>23</v>
      </c>
      <c r="AG7" s="32"/>
      <c r="AH7" s="30" t="s">
        <v>21</v>
      </c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31" t="s">
        <v>22</v>
      </c>
      <c r="AV7" s="33" t="s">
        <v>23</v>
      </c>
      <c r="AW7" s="32"/>
      <c r="AX7" s="5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</row>
    <row r="8" spans="1:68" ht="19.5" customHeight="1" x14ac:dyDescent="0.25">
      <c r="A8" s="28"/>
      <c r="B8" s="29"/>
      <c r="C8" s="34" t="s">
        <v>24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6">
        <f t="shared" ref="P8:P12" si="3">SUM(D8:O8)</f>
        <v>0</v>
      </c>
      <c r="Q8" s="32"/>
      <c r="R8" s="34" t="s">
        <v>24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6">
        <f t="shared" ref="AE8:AE12" si="4">SUM(S8:AD8)</f>
        <v>0</v>
      </c>
      <c r="AF8" s="37" t="e">
        <f t="shared" ref="AF8:AF12" si="5">(AE8/P8)-1</f>
        <v>#DIV/0!</v>
      </c>
      <c r="AG8" s="32"/>
      <c r="AH8" s="34" t="s">
        <v>24</v>
      </c>
      <c r="AI8" s="35">
        <v>0</v>
      </c>
      <c r="AJ8" s="35">
        <v>0</v>
      </c>
      <c r="AK8" s="35">
        <v>0</v>
      </c>
      <c r="AL8" s="35">
        <v>0</v>
      </c>
      <c r="AM8" s="35">
        <v>0</v>
      </c>
      <c r="AN8" s="35">
        <v>0</v>
      </c>
      <c r="AO8" s="35">
        <v>0</v>
      </c>
      <c r="AP8" s="35">
        <v>0</v>
      </c>
      <c r="AQ8" s="35">
        <v>0</v>
      </c>
      <c r="AR8" s="35">
        <v>0</v>
      </c>
      <c r="AS8" s="35">
        <v>0</v>
      </c>
      <c r="AT8" s="35">
        <v>0</v>
      </c>
      <c r="AU8" s="36">
        <f t="shared" ref="AU8:AU12" si="6">SUM(AI8:AT8)</f>
        <v>0</v>
      </c>
      <c r="AV8" s="37" t="e">
        <f t="shared" ref="AV8:AV12" si="7">(AU8/AE8)-1</f>
        <v>#DIV/0!</v>
      </c>
      <c r="AW8" s="38"/>
      <c r="AX8" s="5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</row>
    <row r="9" spans="1:68" ht="19.5" customHeight="1" x14ac:dyDescent="0.25">
      <c r="A9" s="28"/>
      <c r="B9" s="29"/>
      <c r="C9" s="34" t="s">
        <v>25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6">
        <f t="shared" si="3"/>
        <v>0</v>
      </c>
      <c r="Q9" s="32"/>
      <c r="R9" s="34" t="s">
        <v>25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6">
        <f t="shared" si="4"/>
        <v>0</v>
      </c>
      <c r="AF9" s="37" t="e">
        <f t="shared" si="5"/>
        <v>#DIV/0!</v>
      </c>
      <c r="AG9" s="32"/>
      <c r="AH9" s="34" t="s">
        <v>25</v>
      </c>
      <c r="AI9" s="35">
        <v>0</v>
      </c>
      <c r="AJ9" s="35">
        <v>0</v>
      </c>
      <c r="AK9" s="35">
        <v>0</v>
      </c>
      <c r="AL9" s="35">
        <v>0</v>
      </c>
      <c r="AM9" s="35">
        <v>0</v>
      </c>
      <c r="AN9" s="35">
        <v>0</v>
      </c>
      <c r="AO9" s="35">
        <v>0</v>
      </c>
      <c r="AP9" s="35">
        <v>0</v>
      </c>
      <c r="AQ9" s="35">
        <v>0</v>
      </c>
      <c r="AR9" s="35">
        <v>0</v>
      </c>
      <c r="AS9" s="35">
        <v>0</v>
      </c>
      <c r="AT9" s="35">
        <v>0</v>
      </c>
      <c r="AU9" s="36">
        <f t="shared" si="6"/>
        <v>0</v>
      </c>
      <c r="AV9" s="37" t="e">
        <f t="shared" si="7"/>
        <v>#DIV/0!</v>
      </c>
      <c r="AW9" s="38"/>
      <c r="AX9" s="5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</row>
    <row r="10" spans="1:68" ht="19.5" customHeight="1" x14ac:dyDescent="0.25">
      <c r="A10" s="28"/>
      <c r="B10" s="29"/>
      <c r="C10" s="34" t="s">
        <v>26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6">
        <f t="shared" si="3"/>
        <v>0</v>
      </c>
      <c r="Q10" s="32"/>
      <c r="R10" s="34" t="s">
        <v>26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6">
        <f t="shared" si="4"/>
        <v>0</v>
      </c>
      <c r="AF10" s="37" t="e">
        <f t="shared" si="5"/>
        <v>#DIV/0!</v>
      </c>
      <c r="AG10" s="32"/>
      <c r="AH10" s="34" t="s">
        <v>26</v>
      </c>
      <c r="AI10" s="35">
        <v>0</v>
      </c>
      <c r="AJ10" s="35">
        <v>0</v>
      </c>
      <c r="AK10" s="35">
        <v>0</v>
      </c>
      <c r="AL10" s="35">
        <v>0</v>
      </c>
      <c r="AM10" s="35">
        <v>0</v>
      </c>
      <c r="AN10" s="35">
        <v>0</v>
      </c>
      <c r="AO10" s="35">
        <v>0</v>
      </c>
      <c r="AP10" s="35">
        <v>0</v>
      </c>
      <c r="AQ10" s="35">
        <v>0</v>
      </c>
      <c r="AR10" s="35">
        <v>0</v>
      </c>
      <c r="AS10" s="35">
        <v>0</v>
      </c>
      <c r="AT10" s="35">
        <v>0</v>
      </c>
      <c r="AU10" s="36">
        <f t="shared" si="6"/>
        <v>0</v>
      </c>
      <c r="AV10" s="37" t="e">
        <f t="shared" si="7"/>
        <v>#DIV/0!</v>
      </c>
      <c r="AW10" s="38"/>
      <c r="AX10" s="5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</row>
    <row r="11" spans="1:68" ht="19.5" customHeight="1" x14ac:dyDescent="0.25">
      <c r="A11" s="28"/>
      <c r="B11" s="29"/>
      <c r="C11" s="34" t="s">
        <v>27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6">
        <f t="shared" si="3"/>
        <v>0</v>
      </c>
      <c r="Q11" s="32"/>
      <c r="R11" s="34" t="s">
        <v>27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6">
        <f t="shared" si="4"/>
        <v>0</v>
      </c>
      <c r="AF11" s="37" t="e">
        <f t="shared" si="5"/>
        <v>#DIV/0!</v>
      </c>
      <c r="AG11" s="32"/>
      <c r="AH11" s="34" t="s">
        <v>27</v>
      </c>
      <c r="AI11" s="35">
        <v>0</v>
      </c>
      <c r="AJ11" s="35">
        <v>0</v>
      </c>
      <c r="AK11" s="35">
        <v>0</v>
      </c>
      <c r="AL11" s="35">
        <v>0</v>
      </c>
      <c r="AM11" s="35">
        <v>0</v>
      </c>
      <c r="AN11" s="35">
        <v>0</v>
      </c>
      <c r="AO11" s="35">
        <v>0</v>
      </c>
      <c r="AP11" s="35">
        <v>0</v>
      </c>
      <c r="AQ11" s="35">
        <v>0</v>
      </c>
      <c r="AR11" s="35">
        <v>0</v>
      </c>
      <c r="AS11" s="35">
        <v>0</v>
      </c>
      <c r="AT11" s="35">
        <v>0</v>
      </c>
      <c r="AU11" s="36">
        <f t="shared" si="6"/>
        <v>0</v>
      </c>
      <c r="AV11" s="37" t="e">
        <f t="shared" si="7"/>
        <v>#DIV/0!</v>
      </c>
      <c r="AW11" s="38"/>
      <c r="AX11" s="5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</row>
    <row r="12" spans="1:68" ht="19.5" customHeight="1" x14ac:dyDescent="0.25">
      <c r="A12" s="28"/>
      <c r="B12" s="29"/>
      <c r="C12" s="34" t="s">
        <v>28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6">
        <f t="shared" si="3"/>
        <v>0</v>
      </c>
      <c r="Q12" s="32"/>
      <c r="R12" s="34" t="s">
        <v>28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6">
        <f t="shared" si="4"/>
        <v>0</v>
      </c>
      <c r="AF12" s="37" t="e">
        <f t="shared" si="5"/>
        <v>#DIV/0!</v>
      </c>
      <c r="AG12" s="32"/>
      <c r="AH12" s="34" t="s">
        <v>28</v>
      </c>
      <c r="AI12" s="35">
        <v>0</v>
      </c>
      <c r="AJ12" s="35">
        <v>0</v>
      </c>
      <c r="AK12" s="35">
        <v>0</v>
      </c>
      <c r="AL12" s="35">
        <v>0</v>
      </c>
      <c r="AM12" s="35">
        <v>0</v>
      </c>
      <c r="AN12" s="35">
        <v>0</v>
      </c>
      <c r="AO12" s="35">
        <v>0</v>
      </c>
      <c r="AP12" s="35">
        <v>0</v>
      </c>
      <c r="AQ12" s="35">
        <v>0</v>
      </c>
      <c r="AR12" s="35">
        <v>0</v>
      </c>
      <c r="AS12" s="35">
        <v>0</v>
      </c>
      <c r="AT12" s="35">
        <v>0</v>
      </c>
      <c r="AU12" s="36">
        <f t="shared" si="6"/>
        <v>0</v>
      </c>
      <c r="AV12" s="37" t="e">
        <f t="shared" si="7"/>
        <v>#DIV/0!</v>
      </c>
      <c r="AW12" s="38"/>
      <c r="AX12" s="5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</row>
    <row r="13" spans="1:68" ht="19.5" customHeight="1" x14ac:dyDescent="0.25">
      <c r="A13" s="28"/>
      <c r="B13" s="29"/>
      <c r="C13" s="39" t="s">
        <v>29</v>
      </c>
      <c r="D13" s="40">
        <f t="shared" ref="D13:O13" si="8">SUM(D8:D12)</f>
        <v>0</v>
      </c>
      <c r="E13" s="40">
        <f t="shared" si="8"/>
        <v>0</v>
      </c>
      <c r="F13" s="40">
        <f t="shared" si="8"/>
        <v>0</v>
      </c>
      <c r="G13" s="40">
        <f t="shared" si="8"/>
        <v>0</v>
      </c>
      <c r="H13" s="40">
        <f t="shared" si="8"/>
        <v>0</v>
      </c>
      <c r="I13" s="40">
        <f t="shared" si="8"/>
        <v>0</v>
      </c>
      <c r="J13" s="40">
        <f t="shared" si="8"/>
        <v>0</v>
      </c>
      <c r="K13" s="40">
        <f t="shared" si="8"/>
        <v>0</v>
      </c>
      <c r="L13" s="40">
        <f t="shared" si="8"/>
        <v>0</v>
      </c>
      <c r="M13" s="40">
        <f t="shared" si="8"/>
        <v>0</v>
      </c>
      <c r="N13" s="40">
        <f t="shared" si="8"/>
        <v>0</v>
      </c>
      <c r="O13" s="41">
        <f t="shared" si="8"/>
        <v>0</v>
      </c>
      <c r="P13" s="42">
        <f>SUM(P7:P12)</f>
        <v>0</v>
      </c>
      <c r="Q13" s="32"/>
      <c r="R13" s="39" t="s">
        <v>29</v>
      </c>
      <c r="S13" s="40">
        <f t="shared" ref="S13:AD13" si="9">SUM(S8:S12)</f>
        <v>0</v>
      </c>
      <c r="T13" s="40">
        <f t="shared" si="9"/>
        <v>0</v>
      </c>
      <c r="U13" s="40">
        <f t="shared" si="9"/>
        <v>0</v>
      </c>
      <c r="V13" s="40">
        <f t="shared" si="9"/>
        <v>0</v>
      </c>
      <c r="W13" s="40">
        <f t="shared" si="9"/>
        <v>0</v>
      </c>
      <c r="X13" s="40">
        <f t="shared" si="9"/>
        <v>0</v>
      </c>
      <c r="Y13" s="40">
        <f t="shared" si="9"/>
        <v>0</v>
      </c>
      <c r="Z13" s="40">
        <f t="shared" si="9"/>
        <v>0</v>
      </c>
      <c r="AA13" s="40">
        <f t="shared" si="9"/>
        <v>0</v>
      </c>
      <c r="AB13" s="40">
        <f t="shared" si="9"/>
        <v>0</v>
      </c>
      <c r="AC13" s="40">
        <f t="shared" si="9"/>
        <v>0</v>
      </c>
      <c r="AD13" s="41">
        <f t="shared" si="9"/>
        <v>0</v>
      </c>
      <c r="AE13" s="42">
        <f>SUM(AE7:AE12)</f>
        <v>0</v>
      </c>
      <c r="AF13" s="43">
        <f>AE13-P13</f>
        <v>0</v>
      </c>
      <c r="AG13" s="32"/>
      <c r="AH13" s="39" t="s">
        <v>29</v>
      </c>
      <c r="AI13" s="40">
        <f t="shared" ref="AI13:AT13" si="10">SUM(AI8:AI12)</f>
        <v>0</v>
      </c>
      <c r="AJ13" s="40">
        <f t="shared" si="10"/>
        <v>0</v>
      </c>
      <c r="AK13" s="40">
        <f t="shared" si="10"/>
        <v>0</v>
      </c>
      <c r="AL13" s="40">
        <f t="shared" si="10"/>
        <v>0</v>
      </c>
      <c r="AM13" s="40">
        <f t="shared" si="10"/>
        <v>0</v>
      </c>
      <c r="AN13" s="40">
        <f t="shared" si="10"/>
        <v>0</v>
      </c>
      <c r="AO13" s="40">
        <f t="shared" si="10"/>
        <v>0</v>
      </c>
      <c r="AP13" s="40">
        <f t="shared" si="10"/>
        <v>0</v>
      </c>
      <c r="AQ13" s="40">
        <f t="shared" si="10"/>
        <v>0</v>
      </c>
      <c r="AR13" s="40">
        <f t="shared" si="10"/>
        <v>0</v>
      </c>
      <c r="AS13" s="40">
        <f t="shared" si="10"/>
        <v>0</v>
      </c>
      <c r="AT13" s="41">
        <f t="shared" si="10"/>
        <v>0</v>
      </c>
      <c r="AU13" s="42">
        <f>SUM(AU7:AU12)</f>
        <v>0</v>
      </c>
      <c r="AV13" s="43">
        <f>AU13-AE13</f>
        <v>0</v>
      </c>
      <c r="AW13" s="32"/>
      <c r="AX13" s="5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</row>
    <row r="14" spans="1:68" ht="9" customHeight="1" x14ac:dyDescent="0.25">
      <c r="A14" s="28"/>
      <c r="B14" s="29"/>
      <c r="C14" s="4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8"/>
      <c r="Q14" s="32"/>
      <c r="R14" s="44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8"/>
      <c r="AF14" s="38"/>
      <c r="AG14" s="32"/>
      <c r="AH14" s="44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8"/>
      <c r="AV14" s="38"/>
      <c r="AW14" s="32"/>
      <c r="AX14" s="5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</row>
    <row r="15" spans="1:68" ht="19.5" customHeight="1" x14ac:dyDescent="0.25">
      <c r="A15" s="28"/>
      <c r="B15" s="29"/>
      <c r="C15" s="45" t="s">
        <v>30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3" t="s">
        <v>31</v>
      </c>
      <c r="Q15" s="32"/>
      <c r="R15" s="45" t="s">
        <v>30</v>
      </c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3" t="s">
        <v>31</v>
      </c>
      <c r="AF15" s="46" t="s">
        <v>32</v>
      </c>
      <c r="AG15" s="32"/>
      <c r="AH15" s="45" t="s">
        <v>30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3" t="s">
        <v>31</v>
      </c>
      <c r="AV15" s="46" t="s">
        <v>32</v>
      </c>
      <c r="AW15" s="32"/>
      <c r="AX15" s="5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</row>
    <row r="16" spans="1:68" ht="19.5" customHeight="1" x14ac:dyDescent="0.25">
      <c r="A16" s="28"/>
      <c r="B16" s="29"/>
      <c r="C16" s="47" t="str">
        <f t="shared" ref="C16:C20" si="11">C8</f>
        <v>Producto / Servicio 1</v>
      </c>
      <c r="D16" s="48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50">
        <f t="shared" ref="P16:P20" si="12">AVERAGE(D16:O16)</f>
        <v>0</v>
      </c>
      <c r="Q16" s="32"/>
      <c r="R16" s="47" t="str">
        <f t="shared" ref="R16:R20" si="13">R8</f>
        <v>Producto / Servicio 1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50">
        <f t="shared" ref="AE16:AE20" si="14">AVERAGE(S16:AD16)</f>
        <v>0</v>
      </c>
      <c r="AF16" s="51">
        <f t="shared" ref="AF16:AF20" si="15">AE16-P16</f>
        <v>0</v>
      </c>
      <c r="AG16" s="32"/>
      <c r="AH16" s="47" t="str">
        <f t="shared" ref="AH16:AH20" si="16">AH8</f>
        <v>Producto / Servicio 1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50">
        <f t="shared" ref="AU16:AU20" si="17">AVERAGE(AI16:AT16)</f>
        <v>0</v>
      </c>
      <c r="AV16" s="51">
        <f t="shared" ref="AV16:AV20" si="18">AU16-AE16</f>
        <v>0</v>
      </c>
      <c r="AW16" s="32"/>
      <c r="AX16" s="5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</row>
    <row r="17" spans="1:68" ht="19.5" customHeight="1" x14ac:dyDescent="0.25">
      <c r="A17" s="28"/>
      <c r="B17" s="29"/>
      <c r="C17" s="47" t="str">
        <f t="shared" si="11"/>
        <v>Producto / Servicio 2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50">
        <f t="shared" si="12"/>
        <v>0</v>
      </c>
      <c r="Q17" s="32"/>
      <c r="R17" s="47" t="str">
        <f t="shared" si="13"/>
        <v>Producto / Servicio 2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50">
        <f t="shared" si="14"/>
        <v>0</v>
      </c>
      <c r="AF17" s="51">
        <f t="shared" si="15"/>
        <v>0</v>
      </c>
      <c r="AG17" s="32"/>
      <c r="AH17" s="47" t="str">
        <f t="shared" si="16"/>
        <v>Producto / Servicio 2</v>
      </c>
      <c r="AI17" s="49">
        <v>0</v>
      </c>
      <c r="AJ17" s="49">
        <v>0</v>
      </c>
      <c r="AK17" s="49">
        <v>0</v>
      </c>
      <c r="AL17" s="49">
        <v>0</v>
      </c>
      <c r="AM17" s="49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0</v>
      </c>
      <c r="AS17" s="49">
        <v>0</v>
      </c>
      <c r="AT17" s="49">
        <v>0</v>
      </c>
      <c r="AU17" s="50">
        <f t="shared" si="17"/>
        <v>0</v>
      </c>
      <c r="AV17" s="51">
        <f t="shared" si="18"/>
        <v>0</v>
      </c>
      <c r="AW17" s="32"/>
      <c r="AX17" s="5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</row>
    <row r="18" spans="1:68" ht="19.5" customHeight="1" x14ac:dyDescent="0.25">
      <c r="A18" s="28"/>
      <c r="B18" s="29"/>
      <c r="C18" s="47" t="str">
        <f t="shared" si="11"/>
        <v>Producto / Servicio 3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50">
        <f t="shared" si="12"/>
        <v>0</v>
      </c>
      <c r="Q18" s="32"/>
      <c r="R18" s="47" t="str">
        <f t="shared" si="13"/>
        <v>Producto / Servicio 3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50">
        <f t="shared" si="14"/>
        <v>0</v>
      </c>
      <c r="AF18" s="51">
        <f t="shared" si="15"/>
        <v>0</v>
      </c>
      <c r="AG18" s="32"/>
      <c r="AH18" s="47" t="str">
        <f t="shared" si="16"/>
        <v>Producto / Servicio 3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50">
        <f t="shared" si="17"/>
        <v>0</v>
      </c>
      <c r="AV18" s="51">
        <f t="shared" si="18"/>
        <v>0</v>
      </c>
      <c r="AW18" s="32"/>
      <c r="AX18" s="5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</row>
    <row r="19" spans="1:68" ht="19.5" customHeight="1" x14ac:dyDescent="0.25">
      <c r="A19" s="28"/>
      <c r="B19" s="29"/>
      <c r="C19" s="47" t="str">
        <f t="shared" si="11"/>
        <v>Producto / Servicio 4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50">
        <f t="shared" si="12"/>
        <v>0</v>
      </c>
      <c r="Q19" s="32"/>
      <c r="R19" s="47" t="str">
        <f t="shared" si="13"/>
        <v>Producto / Servicio 4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50">
        <f t="shared" si="14"/>
        <v>0</v>
      </c>
      <c r="AF19" s="51">
        <f t="shared" si="15"/>
        <v>0</v>
      </c>
      <c r="AG19" s="32"/>
      <c r="AH19" s="47" t="str">
        <f t="shared" si="16"/>
        <v>Producto / Servicio 4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50">
        <f t="shared" si="17"/>
        <v>0</v>
      </c>
      <c r="AV19" s="51">
        <f t="shared" si="18"/>
        <v>0</v>
      </c>
      <c r="AW19" s="32"/>
      <c r="AX19" s="5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</row>
    <row r="20" spans="1:68" ht="19.5" customHeight="1" x14ac:dyDescent="0.25">
      <c r="A20" s="28"/>
      <c r="B20" s="29"/>
      <c r="C20" s="47" t="str">
        <f t="shared" si="11"/>
        <v>Producto / Servicio 5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50">
        <f t="shared" si="12"/>
        <v>0</v>
      </c>
      <c r="Q20" s="32"/>
      <c r="R20" s="47" t="str">
        <f t="shared" si="13"/>
        <v>Producto / Servicio 5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50">
        <f t="shared" si="14"/>
        <v>0</v>
      </c>
      <c r="AF20" s="51">
        <f t="shared" si="15"/>
        <v>0</v>
      </c>
      <c r="AG20" s="32"/>
      <c r="AH20" s="47" t="str">
        <f t="shared" si="16"/>
        <v>Producto / Servicio 5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50">
        <f t="shared" si="17"/>
        <v>0</v>
      </c>
      <c r="AV20" s="51">
        <f t="shared" si="18"/>
        <v>0</v>
      </c>
      <c r="AW20" s="32"/>
      <c r="AX20" s="5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</row>
    <row r="21" spans="1:68" ht="9" customHeight="1" x14ac:dyDescent="0.25">
      <c r="A21" s="28"/>
      <c r="B21" s="29"/>
      <c r="C21" s="44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8"/>
      <c r="Q21" s="32"/>
      <c r="R21" s="44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8"/>
      <c r="AF21" s="38"/>
      <c r="AG21" s="32"/>
      <c r="AH21" s="44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8"/>
      <c r="AV21" s="38"/>
      <c r="AW21" s="32"/>
      <c r="AX21" s="5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</row>
    <row r="22" spans="1:68" ht="19.5" customHeight="1" x14ac:dyDescent="0.25">
      <c r="A22" s="28"/>
      <c r="B22" s="29"/>
      <c r="C22" s="45" t="s">
        <v>33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3" t="s">
        <v>31</v>
      </c>
      <c r="Q22" s="32"/>
      <c r="R22" s="45" t="s">
        <v>33</v>
      </c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3" t="s">
        <v>31</v>
      </c>
      <c r="AF22" s="46" t="s">
        <v>32</v>
      </c>
      <c r="AG22" s="32"/>
      <c r="AH22" s="45" t="s">
        <v>33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3" t="s">
        <v>31</v>
      </c>
      <c r="AV22" s="46" t="s">
        <v>32</v>
      </c>
      <c r="AW22" s="32"/>
      <c r="AX22" s="5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</row>
    <row r="23" spans="1:68" ht="19.5" customHeight="1" x14ac:dyDescent="0.25">
      <c r="A23" s="28"/>
      <c r="B23" s="29"/>
      <c r="C23" s="47" t="str">
        <f t="shared" ref="C23:C27" si="19">C8</f>
        <v>Producto / Servicio 1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50">
        <f t="shared" ref="P23:P27" si="20">AVERAGE(D23:O23)</f>
        <v>0</v>
      </c>
      <c r="Q23" s="32"/>
      <c r="R23" s="47" t="str">
        <f t="shared" ref="R23:R27" si="21">R8</f>
        <v>Producto / Servicio 1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50">
        <f t="shared" ref="AE23:AE27" si="22">AVERAGE(S23:AD23)</f>
        <v>0</v>
      </c>
      <c r="AF23" s="51">
        <f t="shared" ref="AF23:AF27" si="23">AE23-P23</f>
        <v>0</v>
      </c>
      <c r="AG23" s="32"/>
      <c r="AH23" s="47" t="str">
        <f t="shared" ref="AH23:AH27" si="24">AH8</f>
        <v>Producto / Servicio 1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50">
        <f t="shared" ref="AU23:AU27" si="25">AVERAGE(AI23:AT23)</f>
        <v>0</v>
      </c>
      <c r="AV23" s="51">
        <f t="shared" ref="AV23:AV27" si="26">AU23-AE23</f>
        <v>0</v>
      </c>
      <c r="AW23" s="32"/>
      <c r="AX23" s="5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</row>
    <row r="24" spans="1:68" ht="19.5" customHeight="1" x14ac:dyDescent="0.25">
      <c r="A24" s="28"/>
      <c r="B24" s="29"/>
      <c r="C24" s="47" t="str">
        <f t="shared" si="19"/>
        <v>Producto / Servicio 2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50">
        <f t="shared" si="20"/>
        <v>0</v>
      </c>
      <c r="Q24" s="32"/>
      <c r="R24" s="47" t="str">
        <f t="shared" si="21"/>
        <v>Producto / Servicio 2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50">
        <f t="shared" si="22"/>
        <v>0</v>
      </c>
      <c r="AF24" s="51">
        <f t="shared" si="23"/>
        <v>0</v>
      </c>
      <c r="AG24" s="32"/>
      <c r="AH24" s="47" t="str">
        <f t="shared" si="24"/>
        <v>Producto / Servicio 2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49">
        <v>0</v>
      </c>
      <c r="AU24" s="50">
        <f t="shared" si="25"/>
        <v>0</v>
      </c>
      <c r="AV24" s="51">
        <f t="shared" si="26"/>
        <v>0</v>
      </c>
      <c r="AW24" s="32"/>
      <c r="AX24" s="5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</row>
    <row r="25" spans="1:68" ht="19.5" customHeight="1" x14ac:dyDescent="0.25">
      <c r="A25" s="28"/>
      <c r="B25" s="29"/>
      <c r="C25" s="47" t="str">
        <f t="shared" si="19"/>
        <v>Producto / Servicio 3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50">
        <f t="shared" si="20"/>
        <v>0</v>
      </c>
      <c r="Q25" s="32"/>
      <c r="R25" s="47" t="str">
        <f t="shared" si="21"/>
        <v>Producto / Servicio 3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50">
        <f t="shared" si="22"/>
        <v>0</v>
      </c>
      <c r="AF25" s="51">
        <f t="shared" si="23"/>
        <v>0</v>
      </c>
      <c r="AG25" s="32"/>
      <c r="AH25" s="47" t="str">
        <f t="shared" si="24"/>
        <v>Producto / Servicio 3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0</v>
      </c>
      <c r="AO25" s="49">
        <v>0</v>
      </c>
      <c r="AP25" s="49">
        <v>0</v>
      </c>
      <c r="AQ25" s="49">
        <v>0</v>
      </c>
      <c r="AR25" s="49">
        <v>0</v>
      </c>
      <c r="AS25" s="49">
        <v>0</v>
      </c>
      <c r="AT25" s="49">
        <v>0</v>
      </c>
      <c r="AU25" s="50">
        <f t="shared" si="25"/>
        <v>0</v>
      </c>
      <c r="AV25" s="51">
        <f t="shared" si="26"/>
        <v>0</v>
      </c>
      <c r="AW25" s="32"/>
      <c r="AX25" s="5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</row>
    <row r="26" spans="1:68" ht="19.5" customHeight="1" x14ac:dyDescent="0.25">
      <c r="A26" s="28"/>
      <c r="B26" s="29"/>
      <c r="C26" s="47" t="str">
        <f t="shared" si="19"/>
        <v>Producto / Servicio 4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50">
        <f t="shared" si="20"/>
        <v>0</v>
      </c>
      <c r="Q26" s="32"/>
      <c r="R26" s="47" t="str">
        <f t="shared" si="21"/>
        <v>Producto / Servicio 4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50">
        <f t="shared" si="22"/>
        <v>0</v>
      </c>
      <c r="AF26" s="51">
        <f t="shared" si="23"/>
        <v>0</v>
      </c>
      <c r="AG26" s="32"/>
      <c r="AH26" s="47" t="str">
        <f t="shared" si="24"/>
        <v>Producto / Servicio 4</v>
      </c>
      <c r="AI26" s="49">
        <v>0</v>
      </c>
      <c r="AJ26" s="49">
        <v>0</v>
      </c>
      <c r="AK26" s="49">
        <v>0</v>
      </c>
      <c r="AL26" s="49">
        <v>0</v>
      </c>
      <c r="AM26" s="49">
        <v>0</v>
      </c>
      <c r="AN26" s="49">
        <v>0</v>
      </c>
      <c r="AO26" s="49">
        <v>0</v>
      </c>
      <c r="AP26" s="49">
        <v>0</v>
      </c>
      <c r="AQ26" s="49">
        <v>0</v>
      </c>
      <c r="AR26" s="49">
        <v>0</v>
      </c>
      <c r="AS26" s="49">
        <v>0</v>
      </c>
      <c r="AT26" s="49">
        <v>0</v>
      </c>
      <c r="AU26" s="50">
        <f t="shared" si="25"/>
        <v>0</v>
      </c>
      <c r="AV26" s="51">
        <f t="shared" si="26"/>
        <v>0</v>
      </c>
      <c r="AW26" s="32"/>
      <c r="AX26" s="5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</row>
    <row r="27" spans="1:68" ht="19.5" customHeight="1" x14ac:dyDescent="0.25">
      <c r="A27" s="28"/>
      <c r="B27" s="29"/>
      <c r="C27" s="47" t="str">
        <f t="shared" si="19"/>
        <v>Producto / Servicio 5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50">
        <f t="shared" si="20"/>
        <v>0</v>
      </c>
      <c r="Q27" s="32"/>
      <c r="R27" s="47" t="str">
        <f t="shared" si="21"/>
        <v>Producto / Servicio 5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50">
        <f t="shared" si="22"/>
        <v>0</v>
      </c>
      <c r="AF27" s="51">
        <f t="shared" si="23"/>
        <v>0</v>
      </c>
      <c r="AG27" s="32"/>
      <c r="AH27" s="47" t="str">
        <f t="shared" si="24"/>
        <v>Producto / Servicio 5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v>0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50">
        <f t="shared" si="25"/>
        <v>0</v>
      </c>
      <c r="AV27" s="51">
        <f t="shared" si="26"/>
        <v>0</v>
      </c>
      <c r="AW27" s="32"/>
      <c r="AX27" s="5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</row>
    <row r="28" spans="1:68" ht="9" customHeight="1" x14ac:dyDescent="0.25">
      <c r="A28" s="28"/>
      <c r="B28" s="29"/>
      <c r="C28" s="4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8"/>
      <c r="Q28" s="32"/>
      <c r="R28" s="44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8"/>
      <c r="AF28" s="38"/>
      <c r="AG28" s="32"/>
      <c r="AH28" s="44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8"/>
      <c r="AV28" s="38"/>
      <c r="AW28" s="32"/>
      <c r="AX28" s="5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</row>
    <row r="29" spans="1:68" ht="19.5" customHeight="1" x14ac:dyDescent="0.25">
      <c r="A29" s="28"/>
      <c r="B29" s="29"/>
      <c r="C29" s="45" t="s">
        <v>34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52" t="s">
        <v>22</v>
      </c>
      <c r="Q29" s="32"/>
      <c r="R29" s="45" t="s">
        <v>34</v>
      </c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3" t="s">
        <v>22</v>
      </c>
      <c r="AF29" s="46" t="s">
        <v>32</v>
      </c>
      <c r="AG29" s="32"/>
      <c r="AH29" s="45" t="s">
        <v>34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3" t="s">
        <v>22</v>
      </c>
      <c r="AV29" s="46" t="s">
        <v>32</v>
      </c>
      <c r="AW29" s="32"/>
      <c r="AX29" s="5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</row>
    <row r="30" spans="1:68" ht="19.5" customHeight="1" x14ac:dyDescent="0.25">
      <c r="A30" s="28"/>
      <c r="B30" s="29"/>
      <c r="C30" s="47" t="str">
        <f t="shared" ref="C30:C34" si="27">C23</f>
        <v>Producto / Servicio 1</v>
      </c>
      <c r="D30" s="53">
        <f t="shared" ref="D30:O30" si="28">D8*D23</f>
        <v>0</v>
      </c>
      <c r="E30" s="53">
        <f t="shared" si="28"/>
        <v>0</v>
      </c>
      <c r="F30" s="53">
        <f t="shared" si="28"/>
        <v>0</v>
      </c>
      <c r="G30" s="53">
        <f t="shared" si="28"/>
        <v>0</v>
      </c>
      <c r="H30" s="53">
        <f t="shared" si="28"/>
        <v>0</v>
      </c>
      <c r="I30" s="53">
        <f t="shared" si="28"/>
        <v>0</v>
      </c>
      <c r="J30" s="53">
        <f t="shared" si="28"/>
        <v>0</v>
      </c>
      <c r="K30" s="53">
        <f t="shared" si="28"/>
        <v>0</v>
      </c>
      <c r="L30" s="53">
        <f t="shared" si="28"/>
        <v>0</v>
      </c>
      <c r="M30" s="53">
        <f t="shared" si="28"/>
        <v>0</v>
      </c>
      <c r="N30" s="53">
        <f t="shared" si="28"/>
        <v>0</v>
      </c>
      <c r="O30" s="54">
        <f t="shared" si="28"/>
        <v>0</v>
      </c>
      <c r="P30" s="50">
        <f t="shared" ref="P30:P34" si="29">SUM(D30:O30)</f>
        <v>0</v>
      </c>
      <c r="Q30" s="32"/>
      <c r="R30" s="47" t="str">
        <f t="shared" ref="R30:R34" si="30">R23</f>
        <v>Producto / Servicio 1</v>
      </c>
      <c r="S30" s="53">
        <f t="shared" ref="S30:AD30" si="31">S8*S23</f>
        <v>0</v>
      </c>
      <c r="T30" s="53">
        <f t="shared" si="31"/>
        <v>0</v>
      </c>
      <c r="U30" s="53">
        <f t="shared" si="31"/>
        <v>0</v>
      </c>
      <c r="V30" s="53">
        <f t="shared" si="31"/>
        <v>0</v>
      </c>
      <c r="W30" s="53">
        <f t="shared" si="31"/>
        <v>0</v>
      </c>
      <c r="X30" s="53">
        <f t="shared" si="31"/>
        <v>0</v>
      </c>
      <c r="Y30" s="53">
        <f t="shared" si="31"/>
        <v>0</v>
      </c>
      <c r="Z30" s="53">
        <f t="shared" si="31"/>
        <v>0</v>
      </c>
      <c r="AA30" s="53">
        <f t="shared" si="31"/>
        <v>0</v>
      </c>
      <c r="AB30" s="53">
        <f t="shared" si="31"/>
        <v>0</v>
      </c>
      <c r="AC30" s="53">
        <f t="shared" si="31"/>
        <v>0</v>
      </c>
      <c r="AD30" s="54">
        <f t="shared" si="31"/>
        <v>0</v>
      </c>
      <c r="AE30" s="50">
        <f t="shared" ref="AE30:AE34" si="32">SUM(S30:AD30)</f>
        <v>0</v>
      </c>
      <c r="AF30" s="53">
        <f t="shared" ref="AF30:AF35" si="33">AE30-P30</f>
        <v>0</v>
      </c>
      <c r="AG30" s="32"/>
      <c r="AH30" s="47" t="str">
        <f t="shared" ref="AH30:AH34" si="34">AH23</f>
        <v>Producto / Servicio 1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50">
        <f t="shared" ref="AU30:AU34" si="35">SUM(AI30:AT30)</f>
        <v>0</v>
      </c>
      <c r="AV30" s="53">
        <f t="shared" ref="AV30:AV35" si="36">AU30-AE30</f>
        <v>0</v>
      </c>
      <c r="AW30" s="32"/>
      <c r="AX30" s="5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</row>
    <row r="31" spans="1:68" ht="19.5" customHeight="1" x14ac:dyDescent="0.25">
      <c r="A31" s="28"/>
      <c r="B31" s="29"/>
      <c r="C31" s="47" t="str">
        <f t="shared" si="27"/>
        <v>Producto / Servicio 2</v>
      </c>
      <c r="D31" s="53">
        <f t="shared" ref="D31:O31" si="37">D9*D24</f>
        <v>0</v>
      </c>
      <c r="E31" s="53">
        <f t="shared" si="37"/>
        <v>0</v>
      </c>
      <c r="F31" s="53">
        <f t="shared" si="37"/>
        <v>0</v>
      </c>
      <c r="G31" s="53">
        <f t="shared" si="37"/>
        <v>0</v>
      </c>
      <c r="H31" s="53">
        <f t="shared" si="37"/>
        <v>0</v>
      </c>
      <c r="I31" s="53">
        <f t="shared" si="37"/>
        <v>0</v>
      </c>
      <c r="J31" s="53">
        <f t="shared" si="37"/>
        <v>0</v>
      </c>
      <c r="K31" s="53">
        <f t="shared" si="37"/>
        <v>0</v>
      </c>
      <c r="L31" s="53">
        <f t="shared" si="37"/>
        <v>0</v>
      </c>
      <c r="M31" s="53">
        <f t="shared" si="37"/>
        <v>0</v>
      </c>
      <c r="N31" s="53">
        <f t="shared" si="37"/>
        <v>0</v>
      </c>
      <c r="O31" s="54">
        <f t="shared" si="37"/>
        <v>0</v>
      </c>
      <c r="P31" s="50">
        <f t="shared" si="29"/>
        <v>0</v>
      </c>
      <c r="Q31" s="32"/>
      <c r="R31" s="47" t="str">
        <f t="shared" si="30"/>
        <v>Producto / Servicio 2</v>
      </c>
      <c r="S31" s="53">
        <f t="shared" ref="S31:AD31" si="38">S9*S24</f>
        <v>0</v>
      </c>
      <c r="T31" s="53">
        <f t="shared" si="38"/>
        <v>0</v>
      </c>
      <c r="U31" s="53">
        <f t="shared" si="38"/>
        <v>0</v>
      </c>
      <c r="V31" s="53">
        <f t="shared" si="38"/>
        <v>0</v>
      </c>
      <c r="W31" s="53">
        <f t="shared" si="38"/>
        <v>0</v>
      </c>
      <c r="X31" s="53">
        <f t="shared" si="38"/>
        <v>0</v>
      </c>
      <c r="Y31" s="53">
        <f t="shared" si="38"/>
        <v>0</v>
      </c>
      <c r="Z31" s="53">
        <f t="shared" si="38"/>
        <v>0</v>
      </c>
      <c r="AA31" s="53">
        <f t="shared" si="38"/>
        <v>0</v>
      </c>
      <c r="AB31" s="53">
        <f t="shared" si="38"/>
        <v>0</v>
      </c>
      <c r="AC31" s="53">
        <f t="shared" si="38"/>
        <v>0</v>
      </c>
      <c r="AD31" s="54">
        <f t="shared" si="38"/>
        <v>0</v>
      </c>
      <c r="AE31" s="50">
        <f t="shared" si="32"/>
        <v>0</v>
      </c>
      <c r="AF31" s="53">
        <f t="shared" si="33"/>
        <v>0</v>
      </c>
      <c r="AG31" s="32"/>
      <c r="AH31" s="47" t="str">
        <f t="shared" si="34"/>
        <v>Producto / Servicio 2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50">
        <f t="shared" si="35"/>
        <v>0</v>
      </c>
      <c r="AV31" s="53">
        <f t="shared" si="36"/>
        <v>0</v>
      </c>
      <c r="AW31" s="32"/>
      <c r="AX31" s="5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</row>
    <row r="32" spans="1:68" ht="19.5" customHeight="1" x14ac:dyDescent="0.25">
      <c r="A32" s="28"/>
      <c r="B32" s="29"/>
      <c r="C32" s="47" t="str">
        <f t="shared" si="27"/>
        <v>Producto / Servicio 3</v>
      </c>
      <c r="D32" s="53">
        <f t="shared" ref="D32:O32" si="39">D10*D25</f>
        <v>0</v>
      </c>
      <c r="E32" s="53">
        <f t="shared" si="39"/>
        <v>0</v>
      </c>
      <c r="F32" s="53">
        <f t="shared" si="39"/>
        <v>0</v>
      </c>
      <c r="G32" s="53">
        <f t="shared" si="39"/>
        <v>0</v>
      </c>
      <c r="H32" s="53">
        <f t="shared" si="39"/>
        <v>0</v>
      </c>
      <c r="I32" s="53">
        <f t="shared" si="39"/>
        <v>0</v>
      </c>
      <c r="J32" s="53">
        <f t="shared" si="39"/>
        <v>0</v>
      </c>
      <c r="K32" s="53">
        <f t="shared" si="39"/>
        <v>0</v>
      </c>
      <c r="L32" s="53">
        <f t="shared" si="39"/>
        <v>0</v>
      </c>
      <c r="M32" s="53">
        <f t="shared" si="39"/>
        <v>0</v>
      </c>
      <c r="N32" s="53">
        <f t="shared" si="39"/>
        <v>0</v>
      </c>
      <c r="O32" s="54">
        <f t="shared" si="39"/>
        <v>0</v>
      </c>
      <c r="P32" s="50">
        <f t="shared" si="29"/>
        <v>0</v>
      </c>
      <c r="Q32" s="32"/>
      <c r="R32" s="47" t="str">
        <f t="shared" si="30"/>
        <v>Producto / Servicio 3</v>
      </c>
      <c r="S32" s="53">
        <f t="shared" ref="S32:AD32" si="40">S10*S25</f>
        <v>0</v>
      </c>
      <c r="T32" s="53">
        <f t="shared" si="40"/>
        <v>0</v>
      </c>
      <c r="U32" s="53">
        <f t="shared" si="40"/>
        <v>0</v>
      </c>
      <c r="V32" s="53">
        <f t="shared" si="40"/>
        <v>0</v>
      </c>
      <c r="W32" s="53">
        <f t="shared" si="40"/>
        <v>0</v>
      </c>
      <c r="X32" s="53">
        <f t="shared" si="40"/>
        <v>0</v>
      </c>
      <c r="Y32" s="53">
        <f t="shared" si="40"/>
        <v>0</v>
      </c>
      <c r="Z32" s="53">
        <f t="shared" si="40"/>
        <v>0</v>
      </c>
      <c r="AA32" s="53">
        <f t="shared" si="40"/>
        <v>0</v>
      </c>
      <c r="AB32" s="53">
        <f t="shared" si="40"/>
        <v>0</v>
      </c>
      <c r="AC32" s="53">
        <f t="shared" si="40"/>
        <v>0</v>
      </c>
      <c r="AD32" s="54">
        <f t="shared" si="40"/>
        <v>0</v>
      </c>
      <c r="AE32" s="50">
        <f t="shared" si="32"/>
        <v>0</v>
      </c>
      <c r="AF32" s="53">
        <f t="shared" si="33"/>
        <v>0</v>
      </c>
      <c r="AG32" s="32"/>
      <c r="AH32" s="47" t="str">
        <f t="shared" si="34"/>
        <v>Producto / Servicio 3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50">
        <f t="shared" si="35"/>
        <v>0</v>
      </c>
      <c r="AV32" s="53">
        <f t="shared" si="36"/>
        <v>0</v>
      </c>
      <c r="AW32" s="32"/>
      <c r="AX32" s="5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19.5" customHeight="1" x14ac:dyDescent="0.25">
      <c r="A33" s="28"/>
      <c r="B33" s="29"/>
      <c r="C33" s="47" t="str">
        <f t="shared" si="27"/>
        <v>Producto / Servicio 4</v>
      </c>
      <c r="D33" s="53">
        <f t="shared" ref="D33:O33" si="41">D11*D26</f>
        <v>0</v>
      </c>
      <c r="E33" s="53">
        <f t="shared" si="41"/>
        <v>0</v>
      </c>
      <c r="F33" s="53">
        <f t="shared" si="41"/>
        <v>0</v>
      </c>
      <c r="G33" s="53">
        <f t="shared" si="41"/>
        <v>0</v>
      </c>
      <c r="H33" s="53">
        <f t="shared" si="41"/>
        <v>0</v>
      </c>
      <c r="I33" s="53">
        <f t="shared" si="41"/>
        <v>0</v>
      </c>
      <c r="J33" s="53">
        <f t="shared" si="41"/>
        <v>0</v>
      </c>
      <c r="K33" s="53">
        <f t="shared" si="41"/>
        <v>0</v>
      </c>
      <c r="L33" s="53">
        <f t="shared" si="41"/>
        <v>0</v>
      </c>
      <c r="M33" s="53">
        <f t="shared" si="41"/>
        <v>0</v>
      </c>
      <c r="N33" s="53">
        <f t="shared" si="41"/>
        <v>0</v>
      </c>
      <c r="O33" s="54">
        <f t="shared" si="41"/>
        <v>0</v>
      </c>
      <c r="P33" s="50">
        <f t="shared" si="29"/>
        <v>0</v>
      </c>
      <c r="Q33" s="32"/>
      <c r="R33" s="47" t="str">
        <f t="shared" si="30"/>
        <v>Producto / Servicio 4</v>
      </c>
      <c r="S33" s="53">
        <f t="shared" ref="S33:AD33" si="42">S11*S26</f>
        <v>0</v>
      </c>
      <c r="T33" s="53">
        <f t="shared" si="42"/>
        <v>0</v>
      </c>
      <c r="U33" s="53">
        <f t="shared" si="42"/>
        <v>0</v>
      </c>
      <c r="V33" s="53">
        <f t="shared" si="42"/>
        <v>0</v>
      </c>
      <c r="W33" s="53">
        <f t="shared" si="42"/>
        <v>0</v>
      </c>
      <c r="X33" s="53">
        <f t="shared" si="42"/>
        <v>0</v>
      </c>
      <c r="Y33" s="53">
        <f t="shared" si="42"/>
        <v>0</v>
      </c>
      <c r="Z33" s="53">
        <f t="shared" si="42"/>
        <v>0</v>
      </c>
      <c r="AA33" s="53">
        <f t="shared" si="42"/>
        <v>0</v>
      </c>
      <c r="AB33" s="53">
        <f t="shared" si="42"/>
        <v>0</v>
      </c>
      <c r="AC33" s="53">
        <f t="shared" si="42"/>
        <v>0</v>
      </c>
      <c r="AD33" s="54">
        <f t="shared" si="42"/>
        <v>0</v>
      </c>
      <c r="AE33" s="50">
        <f t="shared" si="32"/>
        <v>0</v>
      </c>
      <c r="AF33" s="53">
        <f t="shared" si="33"/>
        <v>0</v>
      </c>
      <c r="AG33" s="32"/>
      <c r="AH33" s="47" t="str">
        <f t="shared" si="34"/>
        <v>Producto / Servicio 4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50">
        <f t="shared" si="35"/>
        <v>0</v>
      </c>
      <c r="AV33" s="53">
        <f t="shared" si="36"/>
        <v>0</v>
      </c>
      <c r="AW33" s="32"/>
      <c r="AX33" s="5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9.5" customHeight="1" x14ac:dyDescent="0.25">
      <c r="A34" s="28"/>
      <c r="B34" s="29"/>
      <c r="C34" s="55" t="str">
        <f t="shared" si="27"/>
        <v>Producto / Servicio 5</v>
      </c>
      <c r="D34" s="56">
        <f t="shared" ref="D34:O34" si="43">D12*D27</f>
        <v>0</v>
      </c>
      <c r="E34" s="56">
        <f t="shared" si="43"/>
        <v>0</v>
      </c>
      <c r="F34" s="56">
        <f t="shared" si="43"/>
        <v>0</v>
      </c>
      <c r="G34" s="56">
        <f t="shared" si="43"/>
        <v>0</v>
      </c>
      <c r="H34" s="56">
        <f t="shared" si="43"/>
        <v>0</v>
      </c>
      <c r="I34" s="56">
        <f t="shared" si="43"/>
        <v>0</v>
      </c>
      <c r="J34" s="56">
        <f t="shared" si="43"/>
        <v>0</v>
      </c>
      <c r="K34" s="56">
        <f t="shared" si="43"/>
        <v>0</v>
      </c>
      <c r="L34" s="56">
        <f t="shared" si="43"/>
        <v>0</v>
      </c>
      <c r="M34" s="56">
        <f t="shared" si="43"/>
        <v>0</v>
      </c>
      <c r="N34" s="56">
        <f t="shared" si="43"/>
        <v>0</v>
      </c>
      <c r="O34" s="57">
        <f t="shared" si="43"/>
        <v>0</v>
      </c>
      <c r="P34" s="58">
        <f t="shared" si="29"/>
        <v>0</v>
      </c>
      <c r="Q34" s="32"/>
      <c r="R34" s="55" t="str">
        <f t="shared" si="30"/>
        <v>Producto / Servicio 5</v>
      </c>
      <c r="S34" s="56">
        <f t="shared" ref="S34:AD34" si="44">S12*S27</f>
        <v>0</v>
      </c>
      <c r="T34" s="56">
        <f t="shared" si="44"/>
        <v>0</v>
      </c>
      <c r="U34" s="56">
        <f t="shared" si="44"/>
        <v>0</v>
      </c>
      <c r="V34" s="56">
        <f t="shared" si="44"/>
        <v>0</v>
      </c>
      <c r="W34" s="56">
        <f t="shared" si="44"/>
        <v>0</v>
      </c>
      <c r="X34" s="56">
        <f t="shared" si="44"/>
        <v>0</v>
      </c>
      <c r="Y34" s="56">
        <f t="shared" si="44"/>
        <v>0</v>
      </c>
      <c r="Z34" s="56">
        <f t="shared" si="44"/>
        <v>0</v>
      </c>
      <c r="AA34" s="56">
        <f t="shared" si="44"/>
        <v>0</v>
      </c>
      <c r="AB34" s="56">
        <f t="shared" si="44"/>
        <v>0</v>
      </c>
      <c r="AC34" s="56">
        <f t="shared" si="44"/>
        <v>0</v>
      </c>
      <c r="AD34" s="57">
        <f t="shared" si="44"/>
        <v>0</v>
      </c>
      <c r="AE34" s="58">
        <f t="shared" si="32"/>
        <v>0</v>
      </c>
      <c r="AF34" s="56">
        <f t="shared" si="33"/>
        <v>0</v>
      </c>
      <c r="AG34" s="32"/>
      <c r="AH34" s="55" t="str">
        <f t="shared" si="34"/>
        <v>Producto / Servicio 5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58">
        <f t="shared" si="35"/>
        <v>0</v>
      </c>
      <c r="AV34" s="56">
        <f t="shared" si="36"/>
        <v>0</v>
      </c>
      <c r="AW34" s="32"/>
      <c r="AX34" s="5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19.5" customHeight="1" x14ac:dyDescent="0.25">
      <c r="A35" s="28"/>
      <c r="B35" s="29"/>
      <c r="C35" s="39" t="s">
        <v>35</v>
      </c>
      <c r="D35" s="59">
        <f t="shared" ref="D35:O35" si="45">SUM(D30:D34)</f>
        <v>0</v>
      </c>
      <c r="E35" s="59">
        <f t="shared" si="45"/>
        <v>0</v>
      </c>
      <c r="F35" s="59">
        <f t="shared" si="45"/>
        <v>0</v>
      </c>
      <c r="G35" s="59">
        <f t="shared" si="45"/>
        <v>0</v>
      </c>
      <c r="H35" s="59">
        <f t="shared" si="45"/>
        <v>0</v>
      </c>
      <c r="I35" s="59">
        <f t="shared" si="45"/>
        <v>0</v>
      </c>
      <c r="J35" s="59">
        <f t="shared" si="45"/>
        <v>0</v>
      </c>
      <c r="K35" s="59">
        <f t="shared" si="45"/>
        <v>0</v>
      </c>
      <c r="L35" s="59">
        <f t="shared" si="45"/>
        <v>0</v>
      </c>
      <c r="M35" s="59">
        <f t="shared" si="45"/>
        <v>0</v>
      </c>
      <c r="N35" s="59">
        <f t="shared" si="45"/>
        <v>0</v>
      </c>
      <c r="O35" s="60">
        <f t="shared" si="45"/>
        <v>0</v>
      </c>
      <c r="P35" s="61">
        <f>SUM(P29:P34)</f>
        <v>0</v>
      </c>
      <c r="Q35" s="32"/>
      <c r="R35" s="39" t="s">
        <v>36</v>
      </c>
      <c r="S35" s="59">
        <f t="shared" ref="S35:AD35" si="46">SUM(S30:S34)</f>
        <v>0</v>
      </c>
      <c r="T35" s="59">
        <f t="shared" si="46"/>
        <v>0</v>
      </c>
      <c r="U35" s="59">
        <f t="shared" si="46"/>
        <v>0</v>
      </c>
      <c r="V35" s="59">
        <f t="shared" si="46"/>
        <v>0</v>
      </c>
      <c r="W35" s="59">
        <f t="shared" si="46"/>
        <v>0</v>
      </c>
      <c r="X35" s="59">
        <f t="shared" si="46"/>
        <v>0</v>
      </c>
      <c r="Y35" s="59">
        <f t="shared" si="46"/>
        <v>0</v>
      </c>
      <c r="Z35" s="59">
        <f t="shared" si="46"/>
        <v>0</v>
      </c>
      <c r="AA35" s="59">
        <f t="shared" si="46"/>
        <v>0</v>
      </c>
      <c r="AB35" s="59">
        <f t="shared" si="46"/>
        <v>0</v>
      </c>
      <c r="AC35" s="59">
        <f t="shared" si="46"/>
        <v>0</v>
      </c>
      <c r="AD35" s="60">
        <f t="shared" si="46"/>
        <v>0</v>
      </c>
      <c r="AE35" s="61">
        <f>SUM(AE29:AE34)</f>
        <v>0</v>
      </c>
      <c r="AF35" s="62">
        <f t="shared" si="33"/>
        <v>0</v>
      </c>
      <c r="AG35" s="32"/>
      <c r="AH35" s="39" t="s">
        <v>37</v>
      </c>
      <c r="AI35" s="59">
        <f t="shared" ref="AI35:AT35" si="47">SUM(AI30:AI34)</f>
        <v>0</v>
      </c>
      <c r="AJ35" s="59">
        <f t="shared" si="47"/>
        <v>0</v>
      </c>
      <c r="AK35" s="59">
        <f t="shared" si="47"/>
        <v>0</v>
      </c>
      <c r="AL35" s="59">
        <f t="shared" si="47"/>
        <v>0</v>
      </c>
      <c r="AM35" s="59">
        <f t="shared" si="47"/>
        <v>0</v>
      </c>
      <c r="AN35" s="59">
        <f t="shared" si="47"/>
        <v>0</v>
      </c>
      <c r="AO35" s="59">
        <f t="shared" si="47"/>
        <v>0</v>
      </c>
      <c r="AP35" s="59">
        <f t="shared" si="47"/>
        <v>0</v>
      </c>
      <c r="AQ35" s="59">
        <f t="shared" si="47"/>
        <v>0</v>
      </c>
      <c r="AR35" s="59">
        <f t="shared" si="47"/>
        <v>0</v>
      </c>
      <c r="AS35" s="59">
        <f t="shared" si="47"/>
        <v>0</v>
      </c>
      <c r="AT35" s="60">
        <f t="shared" si="47"/>
        <v>0</v>
      </c>
      <c r="AU35" s="61">
        <f>SUM(AU29:AU34)</f>
        <v>0</v>
      </c>
      <c r="AV35" s="62">
        <f t="shared" si="36"/>
        <v>0</v>
      </c>
      <c r="AW35" s="32"/>
      <c r="AX35" s="5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9" customHeight="1" x14ac:dyDescent="0.25">
      <c r="A36" s="28"/>
      <c r="B36" s="29"/>
      <c r="C36" s="44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8"/>
      <c r="Q36" s="32"/>
      <c r="R36" s="44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8"/>
      <c r="AF36" s="38"/>
      <c r="AG36" s="32"/>
      <c r="AH36" s="44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8"/>
      <c r="AV36" s="38"/>
      <c r="AW36" s="32"/>
      <c r="AX36" s="5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19.5" customHeight="1" x14ac:dyDescent="0.25">
      <c r="A37" s="28"/>
      <c r="B37" s="29"/>
      <c r="C37" s="45" t="s">
        <v>38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3" t="s">
        <v>31</v>
      </c>
      <c r="Q37" s="32"/>
      <c r="R37" s="45" t="s">
        <v>38</v>
      </c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3" t="s">
        <v>31</v>
      </c>
      <c r="AF37" s="46" t="s">
        <v>32</v>
      </c>
      <c r="AG37" s="32"/>
      <c r="AH37" s="45" t="s">
        <v>38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 t="s">
        <v>31</v>
      </c>
      <c r="AV37" s="46" t="s">
        <v>32</v>
      </c>
      <c r="AW37" s="32"/>
      <c r="AX37" s="5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9.5" customHeight="1" x14ac:dyDescent="0.25">
      <c r="A38" s="28"/>
      <c r="B38" s="29"/>
      <c r="C38" s="47" t="str">
        <f t="shared" ref="C38:C42" si="48">C8</f>
        <v>Producto / Servicio 1</v>
      </c>
      <c r="D38" s="53">
        <f t="shared" ref="D38:O38" si="49">D23-D16</f>
        <v>0</v>
      </c>
      <c r="E38" s="53">
        <f t="shared" si="49"/>
        <v>0</v>
      </c>
      <c r="F38" s="53">
        <f t="shared" si="49"/>
        <v>0</v>
      </c>
      <c r="G38" s="53">
        <f t="shared" si="49"/>
        <v>0</v>
      </c>
      <c r="H38" s="53">
        <f t="shared" si="49"/>
        <v>0</v>
      </c>
      <c r="I38" s="53">
        <f t="shared" si="49"/>
        <v>0</v>
      </c>
      <c r="J38" s="53">
        <f t="shared" si="49"/>
        <v>0</v>
      </c>
      <c r="K38" s="53">
        <f t="shared" si="49"/>
        <v>0</v>
      </c>
      <c r="L38" s="53">
        <f t="shared" si="49"/>
        <v>0</v>
      </c>
      <c r="M38" s="53">
        <f t="shared" si="49"/>
        <v>0</v>
      </c>
      <c r="N38" s="53">
        <f t="shared" si="49"/>
        <v>0</v>
      </c>
      <c r="O38" s="54">
        <f t="shared" si="49"/>
        <v>0</v>
      </c>
      <c r="P38" s="50">
        <f t="shared" ref="P38:P42" si="50">AVERAGE(D38:O38)</f>
        <v>0</v>
      </c>
      <c r="Q38" s="32"/>
      <c r="R38" s="47" t="str">
        <f t="shared" ref="R38:R42" si="51">R8</f>
        <v>Producto / Servicio 1</v>
      </c>
      <c r="S38" s="53">
        <f t="shared" ref="S38:AD38" si="52">S23-S16</f>
        <v>0</v>
      </c>
      <c r="T38" s="53">
        <f t="shared" si="52"/>
        <v>0</v>
      </c>
      <c r="U38" s="53">
        <f t="shared" si="52"/>
        <v>0</v>
      </c>
      <c r="V38" s="53">
        <f t="shared" si="52"/>
        <v>0</v>
      </c>
      <c r="W38" s="53">
        <f t="shared" si="52"/>
        <v>0</v>
      </c>
      <c r="X38" s="53">
        <f t="shared" si="52"/>
        <v>0</v>
      </c>
      <c r="Y38" s="53">
        <f t="shared" si="52"/>
        <v>0</v>
      </c>
      <c r="Z38" s="53">
        <f t="shared" si="52"/>
        <v>0</v>
      </c>
      <c r="AA38" s="53">
        <f t="shared" si="52"/>
        <v>0</v>
      </c>
      <c r="AB38" s="53">
        <f t="shared" si="52"/>
        <v>0</v>
      </c>
      <c r="AC38" s="53">
        <f t="shared" si="52"/>
        <v>0</v>
      </c>
      <c r="AD38" s="54">
        <f t="shared" si="52"/>
        <v>0</v>
      </c>
      <c r="AE38" s="50">
        <f t="shared" ref="AE38:AE42" si="53">AVERAGE(S38:AD38)</f>
        <v>0</v>
      </c>
      <c r="AF38" s="53">
        <f t="shared" ref="AF38:AF42" si="54">AE38-P38</f>
        <v>0</v>
      </c>
      <c r="AG38" s="32"/>
      <c r="AH38" s="47" t="str">
        <f t="shared" ref="AH38:AH42" si="55">AH8</f>
        <v>Producto / Servicio 1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v>0</v>
      </c>
      <c r="AT38" s="35">
        <v>0</v>
      </c>
      <c r="AU38" s="50">
        <f t="shared" ref="AU38:AU42" si="56">AVERAGE(AI38:AT38)</f>
        <v>0</v>
      </c>
      <c r="AV38" s="53">
        <f t="shared" ref="AV38:AV42" si="57">AU38-AE38</f>
        <v>0</v>
      </c>
      <c r="AW38" s="32"/>
      <c r="AX38" s="5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9.5" customHeight="1" x14ac:dyDescent="0.25">
      <c r="A39" s="28"/>
      <c r="B39" s="29"/>
      <c r="C39" s="47" t="str">
        <f t="shared" si="48"/>
        <v>Producto / Servicio 2</v>
      </c>
      <c r="D39" s="53">
        <f t="shared" ref="D39:O39" si="58">D24-D17</f>
        <v>0</v>
      </c>
      <c r="E39" s="53">
        <f t="shared" si="58"/>
        <v>0</v>
      </c>
      <c r="F39" s="53">
        <f t="shared" si="58"/>
        <v>0</v>
      </c>
      <c r="G39" s="53">
        <f t="shared" si="58"/>
        <v>0</v>
      </c>
      <c r="H39" s="53">
        <f t="shared" si="58"/>
        <v>0</v>
      </c>
      <c r="I39" s="53">
        <f t="shared" si="58"/>
        <v>0</v>
      </c>
      <c r="J39" s="53">
        <f t="shared" si="58"/>
        <v>0</v>
      </c>
      <c r="K39" s="53">
        <f t="shared" si="58"/>
        <v>0</v>
      </c>
      <c r="L39" s="53">
        <f t="shared" si="58"/>
        <v>0</v>
      </c>
      <c r="M39" s="53">
        <f t="shared" si="58"/>
        <v>0</v>
      </c>
      <c r="N39" s="53">
        <f t="shared" si="58"/>
        <v>0</v>
      </c>
      <c r="O39" s="54">
        <f t="shared" si="58"/>
        <v>0</v>
      </c>
      <c r="P39" s="50">
        <f t="shared" si="50"/>
        <v>0</v>
      </c>
      <c r="Q39" s="32"/>
      <c r="R39" s="47" t="str">
        <f t="shared" si="51"/>
        <v>Producto / Servicio 2</v>
      </c>
      <c r="S39" s="53">
        <f t="shared" ref="S39:AD39" si="59">S24-S17</f>
        <v>0</v>
      </c>
      <c r="T39" s="53">
        <f t="shared" si="59"/>
        <v>0</v>
      </c>
      <c r="U39" s="53">
        <f t="shared" si="59"/>
        <v>0</v>
      </c>
      <c r="V39" s="53">
        <f t="shared" si="59"/>
        <v>0</v>
      </c>
      <c r="W39" s="53">
        <f t="shared" si="59"/>
        <v>0</v>
      </c>
      <c r="X39" s="53">
        <f t="shared" si="59"/>
        <v>0</v>
      </c>
      <c r="Y39" s="53">
        <f t="shared" si="59"/>
        <v>0</v>
      </c>
      <c r="Z39" s="53">
        <f t="shared" si="59"/>
        <v>0</v>
      </c>
      <c r="AA39" s="53">
        <f t="shared" si="59"/>
        <v>0</v>
      </c>
      <c r="AB39" s="53">
        <f t="shared" si="59"/>
        <v>0</v>
      </c>
      <c r="AC39" s="53">
        <f t="shared" si="59"/>
        <v>0</v>
      </c>
      <c r="AD39" s="54">
        <f t="shared" si="59"/>
        <v>0</v>
      </c>
      <c r="AE39" s="50">
        <f t="shared" si="53"/>
        <v>0</v>
      </c>
      <c r="AF39" s="53">
        <f t="shared" si="54"/>
        <v>0</v>
      </c>
      <c r="AG39" s="32"/>
      <c r="AH39" s="47" t="str">
        <f t="shared" si="55"/>
        <v>Producto / Servicio 2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50">
        <f t="shared" si="56"/>
        <v>0</v>
      </c>
      <c r="AV39" s="53">
        <f t="shared" si="57"/>
        <v>0</v>
      </c>
      <c r="AW39" s="32"/>
      <c r="AX39" s="5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9.5" customHeight="1" x14ac:dyDescent="0.25">
      <c r="A40" s="28"/>
      <c r="B40" s="29"/>
      <c r="C40" s="47" t="str">
        <f t="shared" si="48"/>
        <v>Producto / Servicio 3</v>
      </c>
      <c r="D40" s="53">
        <f t="shared" ref="D40:O40" si="60">D25-D18</f>
        <v>0</v>
      </c>
      <c r="E40" s="53">
        <f t="shared" si="60"/>
        <v>0</v>
      </c>
      <c r="F40" s="53">
        <f t="shared" si="60"/>
        <v>0</v>
      </c>
      <c r="G40" s="53">
        <f t="shared" si="60"/>
        <v>0</v>
      </c>
      <c r="H40" s="53">
        <f t="shared" si="60"/>
        <v>0</v>
      </c>
      <c r="I40" s="53">
        <f t="shared" si="60"/>
        <v>0</v>
      </c>
      <c r="J40" s="53">
        <f t="shared" si="60"/>
        <v>0</v>
      </c>
      <c r="K40" s="53">
        <f t="shared" si="60"/>
        <v>0</v>
      </c>
      <c r="L40" s="53">
        <f t="shared" si="60"/>
        <v>0</v>
      </c>
      <c r="M40" s="53">
        <f t="shared" si="60"/>
        <v>0</v>
      </c>
      <c r="N40" s="53">
        <f t="shared" si="60"/>
        <v>0</v>
      </c>
      <c r="O40" s="54">
        <f t="shared" si="60"/>
        <v>0</v>
      </c>
      <c r="P40" s="50">
        <f t="shared" si="50"/>
        <v>0</v>
      </c>
      <c r="Q40" s="32"/>
      <c r="R40" s="47" t="str">
        <f t="shared" si="51"/>
        <v>Producto / Servicio 3</v>
      </c>
      <c r="S40" s="53">
        <f t="shared" ref="S40:AD40" si="61">S25-S18</f>
        <v>0</v>
      </c>
      <c r="T40" s="53">
        <f t="shared" si="61"/>
        <v>0</v>
      </c>
      <c r="U40" s="53">
        <f t="shared" si="61"/>
        <v>0</v>
      </c>
      <c r="V40" s="53">
        <f t="shared" si="61"/>
        <v>0</v>
      </c>
      <c r="W40" s="53">
        <f t="shared" si="61"/>
        <v>0</v>
      </c>
      <c r="X40" s="53">
        <f t="shared" si="61"/>
        <v>0</v>
      </c>
      <c r="Y40" s="53">
        <f t="shared" si="61"/>
        <v>0</v>
      </c>
      <c r="Z40" s="53">
        <f t="shared" si="61"/>
        <v>0</v>
      </c>
      <c r="AA40" s="53">
        <f t="shared" si="61"/>
        <v>0</v>
      </c>
      <c r="AB40" s="53">
        <f t="shared" si="61"/>
        <v>0</v>
      </c>
      <c r="AC40" s="53">
        <f t="shared" si="61"/>
        <v>0</v>
      </c>
      <c r="AD40" s="54">
        <f t="shared" si="61"/>
        <v>0</v>
      </c>
      <c r="AE40" s="50">
        <f t="shared" si="53"/>
        <v>0</v>
      </c>
      <c r="AF40" s="53">
        <f t="shared" si="54"/>
        <v>0</v>
      </c>
      <c r="AG40" s="32"/>
      <c r="AH40" s="47" t="str">
        <f t="shared" si="55"/>
        <v>Producto / Servicio 3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50">
        <f t="shared" si="56"/>
        <v>0</v>
      </c>
      <c r="AV40" s="53">
        <f t="shared" si="57"/>
        <v>0</v>
      </c>
      <c r="AW40" s="32"/>
      <c r="AX40" s="5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9.5" customHeight="1" x14ac:dyDescent="0.25">
      <c r="A41" s="28"/>
      <c r="B41" s="29"/>
      <c r="C41" s="47" t="str">
        <f t="shared" si="48"/>
        <v>Producto / Servicio 4</v>
      </c>
      <c r="D41" s="53">
        <f t="shared" ref="D41:O41" si="62">D26-D19</f>
        <v>0</v>
      </c>
      <c r="E41" s="53">
        <f t="shared" si="62"/>
        <v>0</v>
      </c>
      <c r="F41" s="53">
        <f t="shared" si="62"/>
        <v>0</v>
      </c>
      <c r="G41" s="53">
        <f t="shared" si="62"/>
        <v>0</v>
      </c>
      <c r="H41" s="53">
        <f t="shared" si="62"/>
        <v>0</v>
      </c>
      <c r="I41" s="53">
        <f t="shared" si="62"/>
        <v>0</v>
      </c>
      <c r="J41" s="53">
        <f t="shared" si="62"/>
        <v>0</v>
      </c>
      <c r="K41" s="53">
        <f t="shared" si="62"/>
        <v>0</v>
      </c>
      <c r="L41" s="53">
        <f t="shared" si="62"/>
        <v>0</v>
      </c>
      <c r="M41" s="53">
        <f t="shared" si="62"/>
        <v>0</v>
      </c>
      <c r="N41" s="53">
        <f t="shared" si="62"/>
        <v>0</v>
      </c>
      <c r="O41" s="54">
        <f t="shared" si="62"/>
        <v>0</v>
      </c>
      <c r="P41" s="50">
        <f t="shared" si="50"/>
        <v>0</v>
      </c>
      <c r="Q41" s="32"/>
      <c r="R41" s="47" t="str">
        <f t="shared" si="51"/>
        <v>Producto / Servicio 4</v>
      </c>
      <c r="S41" s="53">
        <f t="shared" ref="S41:AD41" si="63">S26-S19</f>
        <v>0</v>
      </c>
      <c r="T41" s="53">
        <f t="shared" si="63"/>
        <v>0</v>
      </c>
      <c r="U41" s="53">
        <f t="shared" si="63"/>
        <v>0</v>
      </c>
      <c r="V41" s="53">
        <f t="shared" si="63"/>
        <v>0</v>
      </c>
      <c r="W41" s="53">
        <f t="shared" si="63"/>
        <v>0</v>
      </c>
      <c r="X41" s="53">
        <f t="shared" si="63"/>
        <v>0</v>
      </c>
      <c r="Y41" s="53">
        <f t="shared" si="63"/>
        <v>0</v>
      </c>
      <c r="Z41" s="53">
        <f t="shared" si="63"/>
        <v>0</v>
      </c>
      <c r="AA41" s="53">
        <f t="shared" si="63"/>
        <v>0</v>
      </c>
      <c r="AB41" s="53">
        <f t="shared" si="63"/>
        <v>0</v>
      </c>
      <c r="AC41" s="53">
        <f t="shared" si="63"/>
        <v>0</v>
      </c>
      <c r="AD41" s="54">
        <f t="shared" si="63"/>
        <v>0</v>
      </c>
      <c r="AE41" s="50">
        <f t="shared" si="53"/>
        <v>0</v>
      </c>
      <c r="AF41" s="53">
        <f t="shared" si="54"/>
        <v>0</v>
      </c>
      <c r="AG41" s="32"/>
      <c r="AH41" s="47" t="str">
        <f t="shared" si="55"/>
        <v>Producto / Servicio 4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50">
        <f t="shared" si="56"/>
        <v>0</v>
      </c>
      <c r="AV41" s="53">
        <f t="shared" si="57"/>
        <v>0</v>
      </c>
      <c r="AW41" s="32"/>
      <c r="AX41" s="5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9.5" customHeight="1" x14ac:dyDescent="0.25">
      <c r="A42" s="28"/>
      <c r="B42" s="29"/>
      <c r="C42" s="47" t="str">
        <f t="shared" si="48"/>
        <v>Producto / Servicio 5</v>
      </c>
      <c r="D42" s="53">
        <f t="shared" ref="D42:O42" si="64">D27-D20</f>
        <v>0</v>
      </c>
      <c r="E42" s="53">
        <f t="shared" si="64"/>
        <v>0</v>
      </c>
      <c r="F42" s="53">
        <f t="shared" si="64"/>
        <v>0</v>
      </c>
      <c r="G42" s="53">
        <f t="shared" si="64"/>
        <v>0</v>
      </c>
      <c r="H42" s="53">
        <f t="shared" si="64"/>
        <v>0</v>
      </c>
      <c r="I42" s="53">
        <f t="shared" si="64"/>
        <v>0</v>
      </c>
      <c r="J42" s="53">
        <f t="shared" si="64"/>
        <v>0</v>
      </c>
      <c r="K42" s="53">
        <f t="shared" si="64"/>
        <v>0</v>
      </c>
      <c r="L42" s="53">
        <f t="shared" si="64"/>
        <v>0</v>
      </c>
      <c r="M42" s="53">
        <f t="shared" si="64"/>
        <v>0</v>
      </c>
      <c r="N42" s="53">
        <f t="shared" si="64"/>
        <v>0</v>
      </c>
      <c r="O42" s="54">
        <f t="shared" si="64"/>
        <v>0</v>
      </c>
      <c r="P42" s="50">
        <f t="shared" si="50"/>
        <v>0</v>
      </c>
      <c r="Q42" s="32"/>
      <c r="R42" s="47" t="str">
        <f t="shared" si="51"/>
        <v>Producto / Servicio 5</v>
      </c>
      <c r="S42" s="53">
        <f t="shared" ref="S42:AD42" si="65">S27-S20</f>
        <v>0</v>
      </c>
      <c r="T42" s="53">
        <f t="shared" si="65"/>
        <v>0</v>
      </c>
      <c r="U42" s="53">
        <f t="shared" si="65"/>
        <v>0</v>
      </c>
      <c r="V42" s="53">
        <f t="shared" si="65"/>
        <v>0</v>
      </c>
      <c r="W42" s="53">
        <f t="shared" si="65"/>
        <v>0</v>
      </c>
      <c r="X42" s="53">
        <f t="shared" si="65"/>
        <v>0</v>
      </c>
      <c r="Y42" s="53">
        <f t="shared" si="65"/>
        <v>0</v>
      </c>
      <c r="Z42" s="53">
        <f t="shared" si="65"/>
        <v>0</v>
      </c>
      <c r="AA42" s="53">
        <f t="shared" si="65"/>
        <v>0</v>
      </c>
      <c r="AB42" s="53">
        <f t="shared" si="65"/>
        <v>0</v>
      </c>
      <c r="AC42" s="53">
        <f t="shared" si="65"/>
        <v>0</v>
      </c>
      <c r="AD42" s="54">
        <f t="shared" si="65"/>
        <v>0</v>
      </c>
      <c r="AE42" s="50">
        <f t="shared" si="53"/>
        <v>0</v>
      </c>
      <c r="AF42" s="53">
        <f t="shared" si="54"/>
        <v>0</v>
      </c>
      <c r="AG42" s="32"/>
      <c r="AH42" s="47" t="str">
        <f t="shared" si="55"/>
        <v>Producto / Servicio 5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50">
        <f t="shared" si="56"/>
        <v>0</v>
      </c>
      <c r="AV42" s="53">
        <f t="shared" si="57"/>
        <v>0</v>
      </c>
      <c r="AW42" s="32"/>
      <c r="AX42" s="5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9" customHeight="1" x14ac:dyDescent="0.25">
      <c r="A43" s="28"/>
      <c r="B43" s="29"/>
      <c r="C43" s="44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8"/>
      <c r="Q43" s="32"/>
      <c r="R43" s="44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8"/>
      <c r="AF43" s="38"/>
      <c r="AG43" s="32"/>
      <c r="AH43" s="44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8"/>
      <c r="AV43" s="38"/>
      <c r="AW43" s="32"/>
      <c r="AX43" s="5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9.5" customHeight="1" x14ac:dyDescent="0.25">
      <c r="A44" s="28"/>
      <c r="B44" s="29"/>
      <c r="C44" s="45" t="s">
        <v>39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52" t="s">
        <v>22</v>
      </c>
      <c r="Q44" s="32"/>
      <c r="R44" s="45" t="s">
        <v>39</v>
      </c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3" t="s">
        <v>22</v>
      </c>
      <c r="AF44" s="46" t="s">
        <v>32</v>
      </c>
      <c r="AG44" s="32"/>
      <c r="AH44" s="45" t="s">
        <v>39</v>
      </c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3" t="s">
        <v>22</v>
      </c>
      <c r="AV44" s="46" t="s">
        <v>32</v>
      </c>
      <c r="AW44" s="32"/>
      <c r="AX44" s="5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19.5" customHeight="1" x14ac:dyDescent="0.25">
      <c r="A45" s="28"/>
      <c r="B45" s="29"/>
      <c r="C45" s="47" t="str">
        <f t="shared" ref="C45:C49" si="66">C23</f>
        <v>Producto / Servicio 1</v>
      </c>
      <c r="D45" s="53">
        <f t="shared" ref="D45:O45" si="67">D8*D38</f>
        <v>0</v>
      </c>
      <c r="E45" s="53">
        <f t="shared" si="67"/>
        <v>0</v>
      </c>
      <c r="F45" s="53">
        <f t="shared" si="67"/>
        <v>0</v>
      </c>
      <c r="G45" s="53">
        <f t="shared" si="67"/>
        <v>0</v>
      </c>
      <c r="H45" s="53">
        <f t="shared" si="67"/>
        <v>0</v>
      </c>
      <c r="I45" s="53">
        <f t="shared" si="67"/>
        <v>0</v>
      </c>
      <c r="J45" s="53">
        <f t="shared" si="67"/>
        <v>0</v>
      </c>
      <c r="K45" s="53">
        <f t="shared" si="67"/>
        <v>0</v>
      </c>
      <c r="L45" s="53">
        <f t="shared" si="67"/>
        <v>0</v>
      </c>
      <c r="M45" s="53">
        <f t="shared" si="67"/>
        <v>0</v>
      </c>
      <c r="N45" s="53">
        <f t="shared" si="67"/>
        <v>0</v>
      </c>
      <c r="O45" s="54">
        <f t="shared" si="67"/>
        <v>0</v>
      </c>
      <c r="P45" s="50">
        <f t="shared" ref="P45:P49" si="68">SUM(D45:O45)</f>
        <v>0</v>
      </c>
      <c r="Q45" s="32"/>
      <c r="R45" s="47" t="str">
        <f t="shared" ref="R45:R49" si="69">R23</f>
        <v>Producto / Servicio 1</v>
      </c>
      <c r="S45" s="53">
        <f t="shared" ref="S45:AD45" si="70">S8*S38</f>
        <v>0</v>
      </c>
      <c r="T45" s="53">
        <f t="shared" si="70"/>
        <v>0</v>
      </c>
      <c r="U45" s="53">
        <f t="shared" si="70"/>
        <v>0</v>
      </c>
      <c r="V45" s="53">
        <f t="shared" si="70"/>
        <v>0</v>
      </c>
      <c r="W45" s="53">
        <f t="shared" si="70"/>
        <v>0</v>
      </c>
      <c r="X45" s="53">
        <f t="shared" si="70"/>
        <v>0</v>
      </c>
      <c r="Y45" s="53">
        <f t="shared" si="70"/>
        <v>0</v>
      </c>
      <c r="Z45" s="53">
        <f t="shared" si="70"/>
        <v>0</v>
      </c>
      <c r="AA45" s="53">
        <f t="shared" si="70"/>
        <v>0</v>
      </c>
      <c r="AB45" s="53">
        <f t="shared" si="70"/>
        <v>0</v>
      </c>
      <c r="AC45" s="53">
        <f t="shared" si="70"/>
        <v>0</v>
      </c>
      <c r="AD45" s="54">
        <f t="shared" si="70"/>
        <v>0</v>
      </c>
      <c r="AE45" s="50">
        <f t="shared" ref="AE45:AE49" si="71">SUM(S45:AD45)</f>
        <v>0</v>
      </c>
      <c r="AF45" s="53">
        <f t="shared" ref="AF45:AF50" si="72">AE45-P45</f>
        <v>0</v>
      </c>
      <c r="AG45" s="32"/>
      <c r="AH45" s="47" t="str">
        <f t="shared" ref="AH45:AH49" si="73">AH23</f>
        <v>Producto / Servicio 1</v>
      </c>
      <c r="AI45" s="53">
        <f t="shared" ref="AI45:AT45" si="74">AI8*AI38</f>
        <v>0</v>
      </c>
      <c r="AJ45" s="53">
        <f t="shared" si="74"/>
        <v>0</v>
      </c>
      <c r="AK45" s="53">
        <f t="shared" si="74"/>
        <v>0</v>
      </c>
      <c r="AL45" s="53">
        <f t="shared" si="74"/>
        <v>0</v>
      </c>
      <c r="AM45" s="53">
        <f t="shared" si="74"/>
        <v>0</v>
      </c>
      <c r="AN45" s="53">
        <f t="shared" si="74"/>
        <v>0</v>
      </c>
      <c r="AO45" s="53">
        <f t="shared" si="74"/>
        <v>0</v>
      </c>
      <c r="AP45" s="53">
        <f t="shared" si="74"/>
        <v>0</v>
      </c>
      <c r="AQ45" s="53">
        <f t="shared" si="74"/>
        <v>0</v>
      </c>
      <c r="AR45" s="53">
        <f t="shared" si="74"/>
        <v>0</v>
      </c>
      <c r="AS45" s="53">
        <f t="shared" si="74"/>
        <v>0</v>
      </c>
      <c r="AT45" s="54">
        <f t="shared" si="74"/>
        <v>0</v>
      </c>
      <c r="AU45" s="50">
        <f t="shared" ref="AU45:AU49" si="75">SUM(AI45:AT45)</f>
        <v>0</v>
      </c>
      <c r="AV45" s="53">
        <f t="shared" ref="AV45:AV50" si="76">AU45-AE45</f>
        <v>0</v>
      </c>
      <c r="AW45" s="32"/>
      <c r="AX45" s="5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9.5" customHeight="1" x14ac:dyDescent="0.25">
      <c r="A46" s="28"/>
      <c r="B46" s="29"/>
      <c r="C46" s="47" t="str">
        <f t="shared" si="66"/>
        <v>Producto / Servicio 2</v>
      </c>
      <c r="D46" s="53">
        <f t="shared" ref="D46:O46" si="77">D9*D39</f>
        <v>0</v>
      </c>
      <c r="E46" s="53">
        <f t="shared" si="77"/>
        <v>0</v>
      </c>
      <c r="F46" s="53">
        <f t="shared" si="77"/>
        <v>0</v>
      </c>
      <c r="G46" s="53">
        <f t="shared" si="77"/>
        <v>0</v>
      </c>
      <c r="H46" s="53">
        <f t="shared" si="77"/>
        <v>0</v>
      </c>
      <c r="I46" s="53">
        <f t="shared" si="77"/>
        <v>0</v>
      </c>
      <c r="J46" s="53">
        <f t="shared" si="77"/>
        <v>0</v>
      </c>
      <c r="K46" s="53">
        <f t="shared" si="77"/>
        <v>0</v>
      </c>
      <c r="L46" s="53">
        <f t="shared" si="77"/>
        <v>0</v>
      </c>
      <c r="M46" s="53">
        <f t="shared" si="77"/>
        <v>0</v>
      </c>
      <c r="N46" s="53">
        <f t="shared" si="77"/>
        <v>0</v>
      </c>
      <c r="O46" s="54">
        <f t="shared" si="77"/>
        <v>0</v>
      </c>
      <c r="P46" s="50">
        <f t="shared" si="68"/>
        <v>0</v>
      </c>
      <c r="Q46" s="32"/>
      <c r="R46" s="47" t="str">
        <f t="shared" si="69"/>
        <v>Producto / Servicio 2</v>
      </c>
      <c r="S46" s="53">
        <f t="shared" ref="S46:AD46" si="78">S9*S39</f>
        <v>0</v>
      </c>
      <c r="T46" s="53">
        <f t="shared" si="78"/>
        <v>0</v>
      </c>
      <c r="U46" s="53">
        <f t="shared" si="78"/>
        <v>0</v>
      </c>
      <c r="V46" s="53">
        <f t="shared" si="78"/>
        <v>0</v>
      </c>
      <c r="W46" s="53">
        <f t="shared" si="78"/>
        <v>0</v>
      </c>
      <c r="X46" s="53">
        <f t="shared" si="78"/>
        <v>0</v>
      </c>
      <c r="Y46" s="53">
        <f t="shared" si="78"/>
        <v>0</v>
      </c>
      <c r="Z46" s="53">
        <f t="shared" si="78"/>
        <v>0</v>
      </c>
      <c r="AA46" s="53">
        <f t="shared" si="78"/>
        <v>0</v>
      </c>
      <c r="AB46" s="53">
        <f t="shared" si="78"/>
        <v>0</v>
      </c>
      <c r="AC46" s="53">
        <f t="shared" si="78"/>
        <v>0</v>
      </c>
      <c r="AD46" s="54">
        <f t="shared" si="78"/>
        <v>0</v>
      </c>
      <c r="AE46" s="50">
        <f t="shared" si="71"/>
        <v>0</v>
      </c>
      <c r="AF46" s="53">
        <f t="shared" si="72"/>
        <v>0</v>
      </c>
      <c r="AG46" s="32"/>
      <c r="AH46" s="47" t="str">
        <f t="shared" si="73"/>
        <v>Producto / Servicio 2</v>
      </c>
      <c r="AI46" s="53">
        <f t="shared" ref="AI46:AT46" si="79">AI9*AI39</f>
        <v>0</v>
      </c>
      <c r="AJ46" s="53">
        <f t="shared" si="79"/>
        <v>0</v>
      </c>
      <c r="AK46" s="53">
        <f t="shared" si="79"/>
        <v>0</v>
      </c>
      <c r="AL46" s="53">
        <f t="shared" si="79"/>
        <v>0</v>
      </c>
      <c r="AM46" s="53">
        <f t="shared" si="79"/>
        <v>0</v>
      </c>
      <c r="AN46" s="53">
        <f t="shared" si="79"/>
        <v>0</v>
      </c>
      <c r="AO46" s="53">
        <f t="shared" si="79"/>
        <v>0</v>
      </c>
      <c r="AP46" s="53">
        <f t="shared" si="79"/>
        <v>0</v>
      </c>
      <c r="AQ46" s="53">
        <f t="shared" si="79"/>
        <v>0</v>
      </c>
      <c r="AR46" s="53">
        <f t="shared" si="79"/>
        <v>0</v>
      </c>
      <c r="AS46" s="53">
        <f t="shared" si="79"/>
        <v>0</v>
      </c>
      <c r="AT46" s="54">
        <f t="shared" si="79"/>
        <v>0</v>
      </c>
      <c r="AU46" s="50">
        <f t="shared" si="75"/>
        <v>0</v>
      </c>
      <c r="AV46" s="53">
        <f t="shared" si="76"/>
        <v>0</v>
      </c>
      <c r="AW46" s="32"/>
      <c r="AX46" s="5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19.5" customHeight="1" x14ac:dyDescent="0.25">
      <c r="A47" s="28"/>
      <c r="B47" s="29"/>
      <c r="C47" s="47" t="str">
        <f t="shared" si="66"/>
        <v>Producto / Servicio 3</v>
      </c>
      <c r="D47" s="53">
        <f t="shared" ref="D47:O47" si="80">D10*D40</f>
        <v>0</v>
      </c>
      <c r="E47" s="53">
        <f t="shared" si="80"/>
        <v>0</v>
      </c>
      <c r="F47" s="53">
        <f t="shared" si="80"/>
        <v>0</v>
      </c>
      <c r="G47" s="53">
        <f t="shared" si="80"/>
        <v>0</v>
      </c>
      <c r="H47" s="53">
        <f t="shared" si="80"/>
        <v>0</v>
      </c>
      <c r="I47" s="53">
        <f t="shared" si="80"/>
        <v>0</v>
      </c>
      <c r="J47" s="53">
        <f t="shared" si="80"/>
        <v>0</v>
      </c>
      <c r="K47" s="53">
        <f t="shared" si="80"/>
        <v>0</v>
      </c>
      <c r="L47" s="53">
        <f t="shared" si="80"/>
        <v>0</v>
      </c>
      <c r="M47" s="53">
        <f t="shared" si="80"/>
        <v>0</v>
      </c>
      <c r="N47" s="53">
        <f t="shared" si="80"/>
        <v>0</v>
      </c>
      <c r="O47" s="54">
        <f t="shared" si="80"/>
        <v>0</v>
      </c>
      <c r="P47" s="50">
        <f t="shared" si="68"/>
        <v>0</v>
      </c>
      <c r="Q47" s="32"/>
      <c r="R47" s="47" t="str">
        <f t="shared" si="69"/>
        <v>Producto / Servicio 3</v>
      </c>
      <c r="S47" s="53">
        <f t="shared" ref="S47:AD47" si="81">S10*S40</f>
        <v>0</v>
      </c>
      <c r="T47" s="53">
        <f t="shared" si="81"/>
        <v>0</v>
      </c>
      <c r="U47" s="53">
        <f t="shared" si="81"/>
        <v>0</v>
      </c>
      <c r="V47" s="53">
        <f t="shared" si="81"/>
        <v>0</v>
      </c>
      <c r="W47" s="53">
        <f t="shared" si="81"/>
        <v>0</v>
      </c>
      <c r="X47" s="53">
        <f t="shared" si="81"/>
        <v>0</v>
      </c>
      <c r="Y47" s="53">
        <f t="shared" si="81"/>
        <v>0</v>
      </c>
      <c r="Z47" s="53">
        <f t="shared" si="81"/>
        <v>0</v>
      </c>
      <c r="AA47" s="53">
        <f t="shared" si="81"/>
        <v>0</v>
      </c>
      <c r="AB47" s="53">
        <f t="shared" si="81"/>
        <v>0</v>
      </c>
      <c r="AC47" s="53">
        <f t="shared" si="81"/>
        <v>0</v>
      </c>
      <c r="AD47" s="54">
        <f t="shared" si="81"/>
        <v>0</v>
      </c>
      <c r="AE47" s="50">
        <f t="shared" si="71"/>
        <v>0</v>
      </c>
      <c r="AF47" s="53">
        <f t="shared" si="72"/>
        <v>0</v>
      </c>
      <c r="AG47" s="32"/>
      <c r="AH47" s="47" t="str">
        <f t="shared" si="73"/>
        <v>Producto / Servicio 3</v>
      </c>
      <c r="AI47" s="53">
        <f t="shared" ref="AI47:AT47" si="82">AI10*AI40</f>
        <v>0</v>
      </c>
      <c r="AJ47" s="53">
        <f t="shared" si="82"/>
        <v>0</v>
      </c>
      <c r="AK47" s="53">
        <f t="shared" si="82"/>
        <v>0</v>
      </c>
      <c r="AL47" s="53">
        <f t="shared" si="82"/>
        <v>0</v>
      </c>
      <c r="AM47" s="53">
        <f t="shared" si="82"/>
        <v>0</v>
      </c>
      <c r="AN47" s="53">
        <f t="shared" si="82"/>
        <v>0</v>
      </c>
      <c r="AO47" s="53">
        <f t="shared" si="82"/>
        <v>0</v>
      </c>
      <c r="AP47" s="53">
        <f t="shared" si="82"/>
        <v>0</v>
      </c>
      <c r="AQ47" s="53">
        <f t="shared" si="82"/>
        <v>0</v>
      </c>
      <c r="AR47" s="53">
        <f t="shared" si="82"/>
        <v>0</v>
      </c>
      <c r="AS47" s="53">
        <f t="shared" si="82"/>
        <v>0</v>
      </c>
      <c r="AT47" s="54">
        <f t="shared" si="82"/>
        <v>0</v>
      </c>
      <c r="AU47" s="50">
        <f t="shared" si="75"/>
        <v>0</v>
      </c>
      <c r="AV47" s="53">
        <f t="shared" si="76"/>
        <v>0</v>
      </c>
      <c r="AW47" s="32"/>
      <c r="AX47" s="5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9.5" customHeight="1" x14ac:dyDescent="0.25">
      <c r="A48" s="28"/>
      <c r="B48" s="29"/>
      <c r="C48" s="47" t="str">
        <f t="shared" si="66"/>
        <v>Producto / Servicio 4</v>
      </c>
      <c r="D48" s="53">
        <f t="shared" ref="D48:O48" si="83">D11*D41</f>
        <v>0</v>
      </c>
      <c r="E48" s="53">
        <f t="shared" si="83"/>
        <v>0</v>
      </c>
      <c r="F48" s="53">
        <f t="shared" si="83"/>
        <v>0</v>
      </c>
      <c r="G48" s="53">
        <f t="shared" si="83"/>
        <v>0</v>
      </c>
      <c r="H48" s="53">
        <f t="shared" si="83"/>
        <v>0</v>
      </c>
      <c r="I48" s="53">
        <f t="shared" si="83"/>
        <v>0</v>
      </c>
      <c r="J48" s="53">
        <f t="shared" si="83"/>
        <v>0</v>
      </c>
      <c r="K48" s="53">
        <f t="shared" si="83"/>
        <v>0</v>
      </c>
      <c r="L48" s="53">
        <f t="shared" si="83"/>
        <v>0</v>
      </c>
      <c r="M48" s="53">
        <f t="shared" si="83"/>
        <v>0</v>
      </c>
      <c r="N48" s="53">
        <f t="shared" si="83"/>
        <v>0</v>
      </c>
      <c r="O48" s="54">
        <f t="shared" si="83"/>
        <v>0</v>
      </c>
      <c r="P48" s="50">
        <f t="shared" si="68"/>
        <v>0</v>
      </c>
      <c r="Q48" s="32"/>
      <c r="R48" s="47" t="str">
        <f t="shared" si="69"/>
        <v>Producto / Servicio 4</v>
      </c>
      <c r="S48" s="53">
        <f t="shared" ref="S48:AD48" si="84">S11*S41</f>
        <v>0</v>
      </c>
      <c r="T48" s="53">
        <f t="shared" si="84"/>
        <v>0</v>
      </c>
      <c r="U48" s="53">
        <f t="shared" si="84"/>
        <v>0</v>
      </c>
      <c r="V48" s="53">
        <f t="shared" si="84"/>
        <v>0</v>
      </c>
      <c r="W48" s="53">
        <f t="shared" si="84"/>
        <v>0</v>
      </c>
      <c r="X48" s="53">
        <f t="shared" si="84"/>
        <v>0</v>
      </c>
      <c r="Y48" s="53">
        <f t="shared" si="84"/>
        <v>0</v>
      </c>
      <c r="Z48" s="53">
        <f t="shared" si="84"/>
        <v>0</v>
      </c>
      <c r="AA48" s="53">
        <f t="shared" si="84"/>
        <v>0</v>
      </c>
      <c r="AB48" s="53">
        <f t="shared" si="84"/>
        <v>0</v>
      </c>
      <c r="AC48" s="53">
        <f t="shared" si="84"/>
        <v>0</v>
      </c>
      <c r="AD48" s="54">
        <f t="shared" si="84"/>
        <v>0</v>
      </c>
      <c r="AE48" s="50">
        <f t="shared" si="71"/>
        <v>0</v>
      </c>
      <c r="AF48" s="53">
        <f t="shared" si="72"/>
        <v>0</v>
      </c>
      <c r="AG48" s="32"/>
      <c r="AH48" s="47" t="str">
        <f t="shared" si="73"/>
        <v>Producto / Servicio 4</v>
      </c>
      <c r="AI48" s="53">
        <f t="shared" ref="AI48:AT48" si="85">AI11*AI41</f>
        <v>0</v>
      </c>
      <c r="AJ48" s="53">
        <f t="shared" si="85"/>
        <v>0</v>
      </c>
      <c r="AK48" s="53">
        <f t="shared" si="85"/>
        <v>0</v>
      </c>
      <c r="AL48" s="53">
        <f t="shared" si="85"/>
        <v>0</v>
      </c>
      <c r="AM48" s="53">
        <f t="shared" si="85"/>
        <v>0</v>
      </c>
      <c r="AN48" s="53">
        <f t="shared" si="85"/>
        <v>0</v>
      </c>
      <c r="AO48" s="53">
        <f t="shared" si="85"/>
        <v>0</v>
      </c>
      <c r="AP48" s="53">
        <f t="shared" si="85"/>
        <v>0</v>
      </c>
      <c r="AQ48" s="53">
        <f t="shared" si="85"/>
        <v>0</v>
      </c>
      <c r="AR48" s="53">
        <f t="shared" si="85"/>
        <v>0</v>
      </c>
      <c r="AS48" s="53">
        <f t="shared" si="85"/>
        <v>0</v>
      </c>
      <c r="AT48" s="54">
        <f t="shared" si="85"/>
        <v>0</v>
      </c>
      <c r="AU48" s="50">
        <f t="shared" si="75"/>
        <v>0</v>
      </c>
      <c r="AV48" s="53">
        <f t="shared" si="76"/>
        <v>0</v>
      </c>
      <c r="AW48" s="32"/>
      <c r="AX48" s="5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19.5" customHeight="1" x14ac:dyDescent="0.25">
      <c r="A49" s="28"/>
      <c r="B49" s="29"/>
      <c r="C49" s="55" t="str">
        <f t="shared" si="66"/>
        <v>Producto / Servicio 5</v>
      </c>
      <c r="D49" s="56">
        <f t="shared" ref="D49:O49" si="86">D12*D42</f>
        <v>0</v>
      </c>
      <c r="E49" s="56">
        <f t="shared" si="86"/>
        <v>0</v>
      </c>
      <c r="F49" s="56">
        <f t="shared" si="86"/>
        <v>0</v>
      </c>
      <c r="G49" s="56">
        <f t="shared" si="86"/>
        <v>0</v>
      </c>
      <c r="H49" s="56">
        <f t="shared" si="86"/>
        <v>0</v>
      </c>
      <c r="I49" s="56">
        <f t="shared" si="86"/>
        <v>0</v>
      </c>
      <c r="J49" s="56">
        <f t="shared" si="86"/>
        <v>0</v>
      </c>
      <c r="K49" s="56">
        <f t="shared" si="86"/>
        <v>0</v>
      </c>
      <c r="L49" s="56">
        <f t="shared" si="86"/>
        <v>0</v>
      </c>
      <c r="M49" s="56">
        <f t="shared" si="86"/>
        <v>0</v>
      </c>
      <c r="N49" s="56">
        <f t="shared" si="86"/>
        <v>0</v>
      </c>
      <c r="O49" s="57">
        <f t="shared" si="86"/>
        <v>0</v>
      </c>
      <c r="P49" s="58">
        <f t="shared" si="68"/>
        <v>0</v>
      </c>
      <c r="Q49" s="32"/>
      <c r="R49" s="55" t="str">
        <f t="shared" si="69"/>
        <v>Producto / Servicio 5</v>
      </c>
      <c r="S49" s="56">
        <f t="shared" ref="S49:AD49" si="87">S12*S42</f>
        <v>0</v>
      </c>
      <c r="T49" s="56">
        <f t="shared" si="87"/>
        <v>0</v>
      </c>
      <c r="U49" s="56">
        <f t="shared" si="87"/>
        <v>0</v>
      </c>
      <c r="V49" s="56">
        <f t="shared" si="87"/>
        <v>0</v>
      </c>
      <c r="W49" s="56">
        <f t="shared" si="87"/>
        <v>0</v>
      </c>
      <c r="X49" s="56">
        <f t="shared" si="87"/>
        <v>0</v>
      </c>
      <c r="Y49" s="56">
        <f t="shared" si="87"/>
        <v>0</v>
      </c>
      <c r="Z49" s="56">
        <f t="shared" si="87"/>
        <v>0</v>
      </c>
      <c r="AA49" s="56">
        <f t="shared" si="87"/>
        <v>0</v>
      </c>
      <c r="AB49" s="56">
        <f t="shared" si="87"/>
        <v>0</v>
      </c>
      <c r="AC49" s="56">
        <f t="shared" si="87"/>
        <v>0</v>
      </c>
      <c r="AD49" s="57">
        <f t="shared" si="87"/>
        <v>0</v>
      </c>
      <c r="AE49" s="58">
        <f t="shared" si="71"/>
        <v>0</v>
      </c>
      <c r="AF49" s="56">
        <f t="shared" si="72"/>
        <v>0</v>
      </c>
      <c r="AG49" s="32"/>
      <c r="AH49" s="55" t="str">
        <f t="shared" si="73"/>
        <v>Producto / Servicio 5</v>
      </c>
      <c r="AI49" s="56">
        <f t="shared" ref="AI49:AT49" si="88">AI12*AI42</f>
        <v>0</v>
      </c>
      <c r="AJ49" s="56">
        <f t="shared" si="88"/>
        <v>0</v>
      </c>
      <c r="AK49" s="56">
        <f t="shared" si="88"/>
        <v>0</v>
      </c>
      <c r="AL49" s="56">
        <f t="shared" si="88"/>
        <v>0</v>
      </c>
      <c r="AM49" s="56">
        <f t="shared" si="88"/>
        <v>0</v>
      </c>
      <c r="AN49" s="56">
        <f t="shared" si="88"/>
        <v>0</v>
      </c>
      <c r="AO49" s="56">
        <f t="shared" si="88"/>
        <v>0</v>
      </c>
      <c r="AP49" s="56">
        <f t="shared" si="88"/>
        <v>0</v>
      </c>
      <c r="AQ49" s="56">
        <f t="shared" si="88"/>
        <v>0</v>
      </c>
      <c r="AR49" s="56">
        <f t="shared" si="88"/>
        <v>0</v>
      </c>
      <c r="AS49" s="56">
        <f t="shared" si="88"/>
        <v>0</v>
      </c>
      <c r="AT49" s="57">
        <f t="shared" si="88"/>
        <v>0</v>
      </c>
      <c r="AU49" s="58">
        <f t="shared" si="75"/>
        <v>0</v>
      </c>
      <c r="AV49" s="56">
        <f t="shared" si="76"/>
        <v>0</v>
      </c>
      <c r="AW49" s="32"/>
      <c r="AX49" s="5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68" ht="19.5" customHeight="1" x14ac:dyDescent="0.25">
      <c r="A50" s="28"/>
      <c r="B50" s="29"/>
      <c r="C50" s="39" t="s">
        <v>40</v>
      </c>
      <c r="D50" s="59">
        <f t="shared" ref="D50:O50" si="89">SUM(D45:D49)</f>
        <v>0</v>
      </c>
      <c r="E50" s="59">
        <f t="shared" si="89"/>
        <v>0</v>
      </c>
      <c r="F50" s="59">
        <f t="shared" si="89"/>
        <v>0</v>
      </c>
      <c r="G50" s="59">
        <f t="shared" si="89"/>
        <v>0</v>
      </c>
      <c r="H50" s="59">
        <f t="shared" si="89"/>
        <v>0</v>
      </c>
      <c r="I50" s="59">
        <f t="shared" si="89"/>
        <v>0</v>
      </c>
      <c r="J50" s="59">
        <f t="shared" si="89"/>
        <v>0</v>
      </c>
      <c r="K50" s="59">
        <f t="shared" si="89"/>
        <v>0</v>
      </c>
      <c r="L50" s="59">
        <f t="shared" si="89"/>
        <v>0</v>
      </c>
      <c r="M50" s="59">
        <f t="shared" si="89"/>
        <v>0</v>
      </c>
      <c r="N50" s="59">
        <f t="shared" si="89"/>
        <v>0</v>
      </c>
      <c r="O50" s="60">
        <f t="shared" si="89"/>
        <v>0</v>
      </c>
      <c r="P50" s="61">
        <f>SUM(P44:P49)</f>
        <v>0</v>
      </c>
      <c r="Q50" s="32"/>
      <c r="R50" s="39" t="s">
        <v>41</v>
      </c>
      <c r="S50" s="59">
        <f t="shared" ref="S50:AD50" si="90">SUM(S45:S49)</f>
        <v>0</v>
      </c>
      <c r="T50" s="59">
        <f t="shared" si="90"/>
        <v>0</v>
      </c>
      <c r="U50" s="59">
        <f t="shared" si="90"/>
        <v>0</v>
      </c>
      <c r="V50" s="59">
        <f t="shared" si="90"/>
        <v>0</v>
      </c>
      <c r="W50" s="59">
        <f t="shared" si="90"/>
        <v>0</v>
      </c>
      <c r="X50" s="59">
        <f t="shared" si="90"/>
        <v>0</v>
      </c>
      <c r="Y50" s="59">
        <f t="shared" si="90"/>
        <v>0</v>
      </c>
      <c r="Z50" s="59">
        <f t="shared" si="90"/>
        <v>0</v>
      </c>
      <c r="AA50" s="59">
        <f t="shared" si="90"/>
        <v>0</v>
      </c>
      <c r="AB50" s="59">
        <f t="shared" si="90"/>
        <v>0</v>
      </c>
      <c r="AC50" s="59">
        <f t="shared" si="90"/>
        <v>0</v>
      </c>
      <c r="AD50" s="60">
        <f t="shared" si="90"/>
        <v>0</v>
      </c>
      <c r="AE50" s="61">
        <f>SUM(AE44:AE49)</f>
        <v>0</v>
      </c>
      <c r="AF50" s="62">
        <f t="shared" si="72"/>
        <v>0</v>
      </c>
      <c r="AG50" s="32"/>
      <c r="AH50" s="39" t="s">
        <v>42</v>
      </c>
      <c r="AI50" s="59">
        <f t="shared" ref="AI50:AT50" si="91">SUM(AI45:AI49)</f>
        <v>0</v>
      </c>
      <c r="AJ50" s="59">
        <f t="shared" si="91"/>
        <v>0</v>
      </c>
      <c r="AK50" s="59">
        <f t="shared" si="91"/>
        <v>0</v>
      </c>
      <c r="AL50" s="59">
        <f t="shared" si="91"/>
        <v>0</v>
      </c>
      <c r="AM50" s="59">
        <f t="shared" si="91"/>
        <v>0</v>
      </c>
      <c r="AN50" s="59">
        <f t="shared" si="91"/>
        <v>0</v>
      </c>
      <c r="AO50" s="59">
        <f t="shared" si="91"/>
        <v>0</v>
      </c>
      <c r="AP50" s="59">
        <f t="shared" si="91"/>
        <v>0</v>
      </c>
      <c r="AQ50" s="59">
        <f t="shared" si="91"/>
        <v>0</v>
      </c>
      <c r="AR50" s="59">
        <f t="shared" si="91"/>
        <v>0</v>
      </c>
      <c r="AS50" s="59">
        <f t="shared" si="91"/>
        <v>0</v>
      </c>
      <c r="AT50" s="60">
        <f t="shared" si="91"/>
        <v>0</v>
      </c>
      <c r="AU50" s="61">
        <f>SUM(AU44:AU49)</f>
        <v>0</v>
      </c>
      <c r="AV50" s="62">
        <f t="shared" si="76"/>
        <v>0</v>
      </c>
      <c r="AW50" s="32"/>
      <c r="AX50" s="5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</row>
    <row r="51" spans="1:68" ht="15.75" x14ac:dyDescent="0.25">
      <c r="A51" s="5"/>
      <c r="B51" s="20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</row>
    <row r="52" spans="1:68" ht="15.75" x14ac:dyDescent="0.25">
      <c r="A52" s="5"/>
      <c r="B52" s="5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</row>
    <row r="53" spans="1:68" ht="274.5" customHeight="1" x14ac:dyDescent="0.25">
      <c r="A53" s="5"/>
      <c r="B53" s="5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5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5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</row>
    <row r="54" spans="1:68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</row>
    <row r="55" spans="1:68" ht="274.5" customHeight="1" x14ac:dyDescent="0.25">
      <c r="A55" s="5"/>
      <c r="B55" s="5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5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5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</row>
    <row r="56" spans="1:68" ht="19.5" customHeight="1" x14ac:dyDescent="0.25">
      <c r="A56" s="5"/>
      <c r="B56" s="5"/>
      <c r="C56" s="65" t="s">
        <v>43</v>
      </c>
      <c r="D56" s="66">
        <f t="shared" ref="D56:O56" si="92">D13</f>
        <v>0</v>
      </c>
      <c r="E56" s="66">
        <f t="shared" si="92"/>
        <v>0</v>
      </c>
      <c r="F56" s="66">
        <f t="shared" si="92"/>
        <v>0</v>
      </c>
      <c r="G56" s="66">
        <f t="shared" si="92"/>
        <v>0</v>
      </c>
      <c r="H56" s="66">
        <f t="shared" si="92"/>
        <v>0</v>
      </c>
      <c r="I56" s="66">
        <f t="shared" si="92"/>
        <v>0</v>
      </c>
      <c r="J56" s="66">
        <f t="shared" si="92"/>
        <v>0</v>
      </c>
      <c r="K56" s="66">
        <f t="shared" si="92"/>
        <v>0</v>
      </c>
      <c r="L56" s="66">
        <f t="shared" si="92"/>
        <v>0</v>
      </c>
      <c r="M56" s="66">
        <f t="shared" si="92"/>
        <v>0</v>
      </c>
      <c r="N56" s="66">
        <f t="shared" si="92"/>
        <v>0</v>
      </c>
      <c r="O56" s="66">
        <f t="shared" si="92"/>
        <v>0</v>
      </c>
      <c r="P56" s="5"/>
      <c r="Q56" s="5"/>
      <c r="R56" s="65" t="s">
        <v>44</v>
      </c>
      <c r="S56" s="66">
        <f t="shared" ref="S56:AD56" si="93">D35</f>
        <v>0</v>
      </c>
      <c r="T56" s="66">
        <f t="shared" si="93"/>
        <v>0</v>
      </c>
      <c r="U56" s="66">
        <f t="shared" si="93"/>
        <v>0</v>
      </c>
      <c r="V56" s="66">
        <f t="shared" si="93"/>
        <v>0</v>
      </c>
      <c r="W56" s="66">
        <f t="shared" si="93"/>
        <v>0</v>
      </c>
      <c r="X56" s="66">
        <f t="shared" si="93"/>
        <v>0</v>
      </c>
      <c r="Y56" s="66">
        <f t="shared" si="93"/>
        <v>0</v>
      </c>
      <c r="Z56" s="66">
        <f t="shared" si="93"/>
        <v>0</v>
      </c>
      <c r="AA56" s="66">
        <f t="shared" si="93"/>
        <v>0</v>
      </c>
      <c r="AB56" s="66">
        <f t="shared" si="93"/>
        <v>0</v>
      </c>
      <c r="AC56" s="66">
        <f t="shared" si="93"/>
        <v>0</v>
      </c>
      <c r="AD56" s="66">
        <f t="shared" si="93"/>
        <v>0</v>
      </c>
      <c r="AE56" s="5"/>
      <c r="AF56" s="5"/>
      <c r="AG56" s="5"/>
      <c r="AH56" s="65" t="s">
        <v>40</v>
      </c>
      <c r="AI56" s="66">
        <f t="shared" ref="AI56:AT56" si="94">D50</f>
        <v>0</v>
      </c>
      <c r="AJ56" s="66">
        <f t="shared" si="94"/>
        <v>0</v>
      </c>
      <c r="AK56" s="66">
        <f t="shared" si="94"/>
        <v>0</v>
      </c>
      <c r="AL56" s="66">
        <f t="shared" si="94"/>
        <v>0</v>
      </c>
      <c r="AM56" s="66">
        <f t="shared" si="94"/>
        <v>0</v>
      </c>
      <c r="AN56" s="66">
        <f t="shared" si="94"/>
        <v>0</v>
      </c>
      <c r="AO56" s="66">
        <f t="shared" si="94"/>
        <v>0</v>
      </c>
      <c r="AP56" s="66">
        <f t="shared" si="94"/>
        <v>0</v>
      </c>
      <c r="AQ56" s="66">
        <f t="shared" si="94"/>
        <v>0</v>
      </c>
      <c r="AR56" s="66">
        <f t="shared" si="94"/>
        <v>0</v>
      </c>
      <c r="AS56" s="66">
        <f t="shared" si="94"/>
        <v>0</v>
      </c>
      <c r="AT56" s="66">
        <f t="shared" si="94"/>
        <v>0</v>
      </c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</row>
    <row r="57" spans="1:68" ht="19.5" customHeight="1" x14ac:dyDescent="0.25">
      <c r="A57" s="5"/>
      <c r="B57" s="5"/>
      <c r="C57" s="65" t="s">
        <v>45</v>
      </c>
      <c r="D57" s="66">
        <f t="shared" ref="D57:O57" si="95">S13</f>
        <v>0</v>
      </c>
      <c r="E57" s="66">
        <f t="shared" si="95"/>
        <v>0</v>
      </c>
      <c r="F57" s="66">
        <f t="shared" si="95"/>
        <v>0</v>
      </c>
      <c r="G57" s="66">
        <f t="shared" si="95"/>
        <v>0</v>
      </c>
      <c r="H57" s="66">
        <f t="shared" si="95"/>
        <v>0</v>
      </c>
      <c r="I57" s="66">
        <f t="shared" si="95"/>
        <v>0</v>
      </c>
      <c r="J57" s="66">
        <f t="shared" si="95"/>
        <v>0</v>
      </c>
      <c r="K57" s="66">
        <f t="shared" si="95"/>
        <v>0</v>
      </c>
      <c r="L57" s="66">
        <f t="shared" si="95"/>
        <v>0</v>
      </c>
      <c r="M57" s="66">
        <f t="shared" si="95"/>
        <v>0</v>
      </c>
      <c r="N57" s="66">
        <f t="shared" si="95"/>
        <v>0</v>
      </c>
      <c r="O57" s="66">
        <f t="shared" si="95"/>
        <v>0</v>
      </c>
      <c r="P57" s="5"/>
      <c r="Q57" s="5"/>
      <c r="R57" s="65" t="s">
        <v>46</v>
      </c>
      <c r="S57" s="66">
        <f t="shared" ref="S57:AD57" si="96">S35</f>
        <v>0</v>
      </c>
      <c r="T57" s="66">
        <f t="shared" si="96"/>
        <v>0</v>
      </c>
      <c r="U57" s="66">
        <f t="shared" si="96"/>
        <v>0</v>
      </c>
      <c r="V57" s="66">
        <f t="shared" si="96"/>
        <v>0</v>
      </c>
      <c r="W57" s="66">
        <f t="shared" si="96"/>
        <v>0</v>
      </c>
      <c r="X57" s="66">
        <f t="shared" si="96"/>
        <v>0</v>
      </c>
      <c r="Y57" s="66">
        <f t="shared" si="96"/>
        <v>0</v>
      </c>
      <c r="Z57" s="66">
        <f t="shared" si="96"/>
        <v>0</v>
      </c>
      <c r="AA57" s="66">
        <f t="shared" si="96"/>
        <v>0</v>
      </c>
      <c r="AB57" s="66">
        <f t="shared" si="96"/>
        <v>0</v>
      </c>
      <c r="AC57" s="66">
        <f t="shared" si="96"/>
        <v>0</v>
      </c>
      <c r="AD57" s="66">
        <f t="shared" si="96"/>
        <v>0</v>
      </c>
      <c r="AE57" s="5"/>
      <c r="AF57" s="5"/>
      <c r="AG57" s="5"/>
      <c r="AH57" s="65" t="s">
        <v>41</v>
      </c>
      <c r="AI57" s="66">
        <f t="shared" ref="AI57:AT57" si="97">S50</f>
        <v>0</v>
      </c>
      <c r="AJ57" s="66">
        <f t="shared" si="97"/>
        <v>0</v>
      </c>
      <c r="AK57" s="66">
        <f t="shared" si="97"/>
        <v>0</v>
      </c>
      <c r="AL57" s="66">
        <f t="shared" si="97"/>
        <v>0</v>
      </c>
      <c r="AM57" s="66">
        <f t="shared" si="97"/>
        <v>0</v>
      </c>
      <c r="AN57" s="66">
        <f t="shared" si="97"/>
        <v>0</v>
      </c>
      <c r="AO57" s="66">
        <f t="shared" si="97"/>
        <v>0</v>
      </c>
      <c r="AP57" s="66">
        <f t="shared" si="97"/>
        <v>0</v>
      </c>
      <c r="AQ57" s="66">
        <f t="shared" si="97"/>
        <v>0</v>
      </c>
      <c r="AR57" s="66">
        <f t="shared" si="97"/>
        <v>0</v>
      </c>
      <c r="AS57" s="66">
        <f t="shared" si="97"/>
        <v>0</v>
      </c>
      <c r="AT57" s="66">
        <f t="shared" si="97"/>
        <v>0</v>
      </c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</row>
    <row r="58" spans="1:68" ht="19.5" customHeight="1" x14ac:dyDescent="0.25">
      <c r="A58" s="5"/>
      <c r="B58" s="5"/>
      <c r="C58" s="65" t="s">
        <v>47</v>
      </c>
      <c r="D58" s="66">
        <f t="shared" ref="D58:O58" si="98">AI13</f>
        <v>0</v>
      </c>
      <c r="E58" s="66">
        <f t="shared" si="98"/>
        <v>0</v>
      </c>
      <c r="F58" s="66">
        <f t="shared" si="98"/>
        <v>0</v>
      </c>
      <c r="G58" s="66">
        <f t="shared" si="98"/>
        <v>0</v>
      </c>
      <c r="H58" s="66">
        <f t="shared" si="98"/>
        <v>0</v>
      </c>
      <c r="I58" s="66">
        <f t="shared" si="98"/>
        <v>0</v>
      </c>
      <c r="J58" s="66">
        <f t="shared" si="98"/>
        <v>0</v>
      </c>
      <c r="K58" s="66">
        <f t="shared" si="98"/>
        <v>0</v>
      </c>
      <c r="L58" s="66">
        <f t="shared" si="98"/>
        <v>0</v>
      </c>
      <c r="M58" s="66">
        <f t="shared" si="98"/>
        <v>0</v>
      </c>
      <c r="N58" s="66">
        <f t="shared" si="98"/>
        <v>0</v>
      </c>
      <c r="O58" s="66">
        <f t="shared" si="98"/>
        <v>0</v>
      </c>
      <c r="P58" s="5"/>
      <c r="Q58" s="5"/>
      <c r="R58" s="65" t="s">
        <v>48</v>
      </c>
      <c r="S58" s="66">
        <f t="shared" ref="S58:AD58" si="99">AI35</f>
        <v>0</v>
      </c>
      <c r="T58" s="66">
        <f t="shared" si="99"/>
        <v>0</v>
      </c>
      <c r="U58" s="66">
        <f t="shared" si="99"/>
        <v>0</v>
      </c>
      <c r="V58" s="66">
        <f t="shared" si="99"/>
        <v>0</v>
      </c>
      <c r="W58" s="66">
        <f t="shared" si="99"/>
        <v>0</v>
      </c>
      <c r="X58" s="66">
        <f t="shared" si="99"/>
        <v>0</v>
      </c>
      <c r="Y58" s="66">
        <f t="shared" si="99"/>
        <v>0</v>
      </c>
      <c r="Z58" s="66">
        <f t="shared" si="99"/>
        <v>0</v>
      </c>
      <c r="AA58" s="66">
        <f t="shared" si="99"/>
        <v>0</v>
      </c>
      <c r="AB58" s="66">
        <f t="shared" si="99"/>
        <v>0</v>
      </c>
      <c r="AC58" s="66">
        <f t="shared" si="99"/>
        <v>0</v>
      </c>
      <c r="AD58" s="66">
        <f t="shared" si="99"/>
        <v>0</v>
      </c>
      <c r="AE58" s="5"/>
      <c r="AF58" s="5"/>
      <c r="AG58" s="5"/>
      <c r="AH58" s="65" t="s">
        <v>42</v>
      </c>
      <c r="AI58" s="66">
        <f t="shared" ref="AI58:AT58" si="100">AI50</f>
        <v>0</v>
      </c>
      <c r="AJ58" s="66">
        <f t="shared" si="100"/>
        <v>0</v>
      </c>
      <c r="AK58" s="66">
        <f t="shared" si="100"/>
        <v>0</v>
      </c>
      <c r="AL58" s="66">
        <f t="shared" si="100"/>
        <v>0</v>
      </c>
      <c r="AM58" s="66">
        <f t="shared" si="100"/>
        <v>0</v>
      </c>
      <c r="AN58" s="66">
        <f t="shared" si="100"/>
        <v>0</v>
      </c>
      <c r="AO58" s="66">
        <f t="shared" si="100"/>
        <v>0</v>
      </c>
      <c r="AP58" s="66">
        <f t="shared" si="100"/>
        <v>0</v>
      </c>
      <c r="AQ58" s="66">
        <f t="shared" si="100"/>
        <v>0</v>
      </c>
      <c r="AR58" s="66">
        <f t="shared" si="100"/>
        <v>0</v>
      </c>
      <c r="AS58" s="66">
        <f t="shared" si="100"/>
        <v>0</v>
      </c>
      <c r="AT58" s="66">
        <f t="shared" si="100"/>
        <v>0</v>
      </c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</row>
    <row r="59" spans="1:68" ht="31.5" customHeigh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</row>
    <row r="60" spans="1:68" ht="225" customHeigh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</row>
    <row r="61" spans="1:68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</row>
    <row r="62" spans="1:68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</row>
    <row r="63" spans="1:68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</row>
    <row r="64" spans="1:68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</row>
    <row r="65" spans="1:68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68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</row>
    <row r="67" spans="1:68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</row>
    <row r="68" spans="1:68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</row>
    <row r="69" spans="1:68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</row>
    <row r="70" spans="1:68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</row>
    <row r="71" spans="1:68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</row>
    <row r="72" spans="1:68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</row>
    <row r="73" spans="1:68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</row>
    <row r="74" spans="1:68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</row>
    <row r="75" spans="1:68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</row>
    <row r="76" spans="1:68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</row>
    <row r="77" spans="1:68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</row>
    <row r="78" spans="1:68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</row>
    <row r="79" spans="1:68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</row>
    <row r="80" spans="1:68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</row>
    <row r="81" spans="1:68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68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</row>
    <row r="83" spans="1:68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</row>
    <row r="84" spans="1:68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</row>
    <row r="85" spans="1:68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</row>
    <row r="86" spans="1:68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</row>
    <row r="87" spans="1:68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</row>
    <row r="88" spans="1:68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</row>
    <row r="89" spans="1:68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</row>
    <row r="90" spans="1:68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</row>
    <row r="91" spans="1:68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</row>
    <row r="92" spans="1:68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</row>
    <row r="93" spans="1:68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</row>
    <row r="94" spans="1:68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</row>
    <row r="95" spans="1:68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</row>
    <row r="96" spans="1:68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</row>
    <row r="97" spans="1:68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</row>
    <row r="98" spans="1:68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</row>
    <row r="99" spans="1:68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68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</row>
    <row r="101" spans="1:68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</row>
    <row r="102" spans="1:68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</row>
    <row r="103" spans="1:68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</row>
    <row r="104" spans="1:68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</row>
    <row r="105" spans="1:68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68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</row>
    <row r="107" spans="1:68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</row>
    <row r="108" spans="1:68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</row>
    <row r="109" spans="1:68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68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</row>
    <row r="111" spans="1:68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</row>
    <row r="112" spans="1:68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</row>
    <row r="113" spans="1:68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</row>
    <row r="114" spans="1:68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</row>
    <row r="115" spans="1:68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</row>
    <row r="116" spans="1:68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</row>
    <row r="117" spans="1:68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</row>
    <row r="118" spans="1:68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</row>
    <row r="119" spans="1:68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</row>
    <row r="120" spans="1:68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</row>
    <row r="121" spans="1:68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</row>
    <row r="122" spans="1:68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</row>
    <row r="123" spans="1:68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</row>
    <row r="124" spans="1:68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</row>
    <row r="125" spans="1:68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</row>
    <row r="126" spans="1:68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</row>
    <row r="127" spans="1:68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68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</row>
    <row r="129" spans="1:68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</row>
    <row r="130" spans="1:68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</row>
    <row r="131" spans="1:68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</row>
    <row r="132" spans="1:68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</row>
    <row r="133" spans="1:68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</row>
    <row r="136" spans="1:68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</row>
    <row r="137" spans="1:68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</row>
    <row r="138" spans="1:68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</row>
    <row r="139" spans="1:68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0" spans="1:68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</row>
    <row r="141" spans="1:68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</row>
    <row r="142" spans="1:68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</row>
    <row r="143" spans="1:68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</row>
    <row r="144" spans="1:68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</row>
    <row r="145" spans="1:68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</row>
    <row r="146" spans="1:68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</row>
    <row r="147" spans="1:68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</row>
    <row r="149" spans="1:68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</row>
    <row r="150" spans="1:68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</row>
    <row r="151" spans="1:68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</row>
    <row r="152" spans="1:68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</row>
    <row r="153" spans="1:68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</row>
    <row r="154" spans="1:68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</row>
    <row r="155" spans="1:68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</row>
    <row r="156" spans="1:68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</row>
    <row r="157" spans="1:68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</row>
    <row r="158" spans="1:68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</row>
    <row r="159" spans="1:68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</row>
    <row r="160" spans="1:68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</row>
    <row r="161" spans="1:68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</row>
    <row r="162" spans="1:68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</row>
    <row r="163" spans="1:68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</row>
    <row r="164" spans="1:68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</row>
    <row r="165" spans="1:68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</row>
    <row r="166" spans="1:68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</row>
    <row r="167" spans="1:68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</row>
    <row r="168" spans="1:68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</row>
    <row r="169" spans="1:68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</row>
    <row r="170" spans="1:68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</row>
    <row r="171" spans="1:68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</row>
    <row r="172" spans="1:68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</row>
    <row r="173" spans="1:68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</row>
    <row r="174" spans="1:68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</row>
    <row r="175" spans="1:68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</row>
    <row r="176" spans="1:68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</row>
    <row r="177" spans="1:68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</row>
    <row r="178" spans="1:68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</row>
    <row r="179" spans="1:68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</row>
    <row r="180" spans="1:68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</row>
    <row r="181" spans="1:68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</row>
    <row r="182" spans="1:68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</row>
    <row r="183" spans="1:68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</row>
    <row r="184" spans="1:68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</row>
    <row r="185" spans="1:68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</row>
    <row r="186" spans="1:68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</row>
    <row r="187" spans="1:68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</row>
    <row r="188" spans="1:68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</row>
    <row r="189" spans="1:68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</row>
    <row r="190" spans="1:68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</row>
    <row r="191" spans="1:68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</row>
    <row r="192" spans="1:68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</row>
    <row r="193" spans="1:68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</row>
    <row r="194" spans="1:68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</row>
    <row r="195" spans="1:68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</row>
    <row r="196" spans="1:68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</row>
    <row r="197" spans="1:68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</row>
    <row r="198" spans="1:68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</row>
    <row r="199" spans="1:68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</row>
    <row r="200" spans="1:68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</row>
    <row r="201" spans="1:68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</row>
    <row r="202" spans="1:68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</row>
    <row r="203" spans="1:68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</row>
    <row r="204" spans="1:68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</row>
    <row r="205" spans="1:68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</row>
    <row r="206" spans="1:68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</row>
    <row r="207" spans="1:68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</row>
    <row r="208" spans="1:68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</row>
    <row r="209" spans="1:68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</row>
    <row r="210" spans="1:68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</row>
    <row r="211" spans="1:68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</row>
    <row r="212" spans="1:68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</row>
    <row r="213" spans="1:68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</row>
    <row r="214" spans="1:68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</row>
    <row r="215" spans="1:68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</row>
    <row r="216" spans="1:68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</row>
    <row r="217" spans="1:68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</row>
    <row r="218" spans="1:68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</row>
    <row r="219" spans="1:68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</row>
    <row r="220" spans="1:68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</row>
    <row r="221" spans="1:68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</row>
    <row r="222" spans="1:68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</row>
    <row r="223" spans="1:68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</row>
    <row r="224" spans="1:68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</row>
    <row r="225" spans="1:68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</row>
    <row r="226" spans="1:68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</row>
    <row r="227" spans="1:68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</row>
    <row r="228" spans="1:68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</row>
    <row r="229" spans="1:68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</row>
    <row r="230" spans="1:68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</row>
    <row r="231" spans="1:68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</row>
    <row r="232" spans="1:68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</row>
    <row r="233" spans="1:68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</row>
    <row r="234" spans="1:68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</row>
    <row r="235" spans="1:68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</row>
    <row r="236" spans="1:68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</row>
    <row r="237" spans="1:68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</row>
    <row r="238" spans="1:68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</row>
    <row r="239" spans="1:68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</row>
    <row r="240" spans="1:68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</row>
    <row r="241" spans="1:68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</row>
    <row r="242" spans="1:68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</row>
    <row r="243" spans="1:68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</row>
    <row r="244" spans="1:68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</row>
    <row r="245" spans="1:68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</row>
    <row r="246" spans="1:68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</row>
    <row r="247" spans="1:68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</row>
    <row r="248" spans="1:68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</row>
    <row r="249" spans="1:68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</row>
    <row r="250" spans="1:68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</row>
    <row r="251" spans="1:68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</row>
    <row r="252" spans="1:68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</row>
    <row r="253" spans="1:68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</row>
    <row r="254" spans="1:68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</row>
    <row r="255" spans="1:68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</row>
    <row r="256" spans="1:68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</row>
    <row r="257" spans="1:68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</row>
    <row r="258" spans="1:68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</row>
    <row r="259" spans="1:68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</row>
    <row r="260" spans="1:68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</row>
    <row r="261" spans="1:68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</row>
    <row r="262" spans="1:68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</row>
    <row r="263" spans="1:68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</row>
    <row r="264" spans="1:68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</row>
    <row r="265" spans="1:68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</row>
    <row r="266" spans="1:68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</row>
    <row r="267" spans="1:68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</row>
    <row r="268" spans="1:68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</row>
    <row r="269" spans="1:68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</row>
    <row r="270" spans="1:68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</row>
    <row r="271" spans="1:68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</row>
    <row r="272" spans="1:68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</row>
    <row r="273" spans="1:68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</row>
    <row r="274" spans="1:68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</row>
    <row r="275" spans="1:68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</row>
    <row r="276" spans="1:68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</row>
    <row r="277" spans="1:68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</row>
    <row r="278" spans="1:68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</row>
    <row r="279" spans="1:68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</row>
    <row r="280" spans="1:68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</row>
    <row r="281" spans="1:68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</row>
    <row r="282" spans="1:68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</row>
    <row r="283" spans="1:68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</row>
    <row r="284" spans="1:68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</row>
    <row r="285" spans="1:68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</row>
    <row r="286" spans="1:68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</row>
    <row r="287" spans="1:68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</row>
    <row r="288" spans="1:68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</row>
    <row r="289" spans="1:68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</row>
    <row r="290" spans="1:68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</row>
    <row r="291" spans="1:68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</row>
    <row r="292" spans="1:68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</row>
    <row r="293" spans="1:68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</row>
    <row r="294" spans="1:68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</row>
    <row r="295" spans="1:68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</row>
    <row r="296" spans="1:68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</row>
    <row r="297" spans="1:68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</row>
    <row r="298" spans="1:68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</row>
    <row r="299" spans="1:68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</row>
    <row r="300" spans="1:68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</row>
    <row r="301" spans="1:68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</row>
    <row r="302" spans="1:68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</row>
    <row r="303" spans="1:68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</row>
    <row r="304" spans="1:68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</row>
    <row r="305" spans="1:68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</row>
    <row r="306" spans="1:68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</row>
    <row r="307" spans="1:68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</row>
    <row r="308" spans="1:68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</row>
    <row r="309" spans="1:68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</row>
    <row r="310" spans="1:68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</row>
    <row r="311" spans="1:68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</row>
    <row r="312" spans="1:68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</row>
    <row r="313" spans="1:68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</row>
    <row r="314" spans="1:68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</row>
    <row r="315" spans="1:68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</row>
    <row r="316" spans="1:68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</row>
    <row r="317" spans="1:68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</row>
    <row r="318" spans="1:68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</row>
    <row r="319" spans="1:68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</row>
    <row r="320" spans="1:68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</row>
    <row r="321" spans="1:68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</row>
    <row r="322" spans="1:68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</row>
    <row r="323" spans="1:68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</row>
    <row r="324" spans="1:68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</row>
    <row r="325" spans="1:68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</row>
    <row r="326" spans="1:68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</row>
    <row r="327" spans="1:68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</row>
    <row r="328" spans="1:68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</row>
    <row r="329" spans="1:68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</row>
    <row r="330" spans="1:68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</row>
    <row r="331" spans="1:68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</row>
    <row r="332" spans="1:68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</row>
    <row r="333" spans="1:68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</row>
    <row r="334" spans="1:68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</row>
    <row r="335" spans="1:68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</row>
    <row r="336" spans="1:68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</row>
    <row r="337" spans="1:68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</row>
    <row r="338" spans="1:68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</row>
    <row r="339" spans="1:68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</row>
    <row r="340" spans="1:68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</row>
    <row r="341" spans="1:68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</row>
    <row r="342" spans="1:68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</row>
    <row r="343" spans="1:68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</row>
    <row r="344" spans="1:68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</row>
    <row r="345" spans="1:68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</row>
    <row r="346" spans="1:68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</row>
    <row r="347" spans="1:68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</row>
    <row r="348" spans="1:68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</row>
    <row r="349" spans="1:68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</row>
    <row r="350" spans="1:68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</row>
    <row r="351" spans="1:68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</row>
    <row r="352" spans="1:68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</row>
    <row r="353" spans="1:68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</row>
    <row r="354" spans="1:68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</row>
    <row r="355" spans="1:68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</row>
    <row r="356" spans="1:68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</row>
    <row r="357" spans="1:68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</row>
    <row r="358" spans="1:68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</row>
    <row r="359" spans="1:68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</row>
    <row r="360" spans="1:68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</row>
    <row r="361" spans="1:68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</row>
    <row r="362" spans="1:68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</row>
    <row r="363" spans="1:68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</row>
    <row r="364" spans="1:68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</row>
    <row r="365" spans="1:68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</row>
    <row r="366" spans="1:68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</row>
    <row r="367" spans="1:68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</row>
    <row r="368" spans="1:68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</row>
    <row r="369" spans="1:68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</row>
    <row r="370" spans="1:68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</row>
    <row r="371" spans="1:68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</row>
    <row r="372" spans="1:68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</row>
    <row r="373" spans="1:68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</row>
    <row r="374" spans="1:68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</row>
    <row r="375" spans="1:68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</row>
    <row r="376" spans="1:68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</row>
    <row r="377" spans="1:68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</row>
    <row r="378" spans="1:68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</row>
    <row r="379" spans="1:68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</row>
    <row r="380" spans="1:68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</row>
    <row r="381" spans="1:68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</row>
    <row r="382" spans="1:68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</row>
    <row r="383" spans="1:68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</row>
    <row r="384" spans="1:68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</row>
    <row r="385" spans="1:68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</row>
    <row r="386" spans="1:68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</row>
    <row r="387" spans="1:68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</row>
    <row r="388" spans="1:68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</row>
    <row r="389" spans="1:68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</row>
    <row r="390" spans="1:68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</row>
    <row r="391" spans="1:68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</row>
    <row r="392" spans="1:68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</row>
    <row r="393" spans="1:68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</row>
    <row r="394" spans="1:68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</row>
    <row r="395" spans="1:68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</row>
    <row r="396" spans="1:68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</row>
    <row r="397" spans="1:68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</row>
    <row r="398" spans="1:68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</row>
    <row r="399" spans="1:68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</row>
    <row r="400" spans="1:68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</row>
    <row r="401" spans="1:68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</row>
    <row r="402" spans="1:68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</row>
    <row r="403" spans="1:68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</row>
    <row r="404" spans="1:68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</row>
    <row r="405" spans="1:68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</row>
    <row r="406" spans="1:68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</row>
    <row r="407" spans="1:68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</row>
    <row r="408" spans="1:68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</row>
    <row r="409" spans="1:68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</row>
    <row r="410" spans="1:68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</row>
    <row r="411" spans="1:68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</row>
    <row r="412" spans="1:68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</row>
    <row r="413" spans="1:68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</row>
    <row r="414" spans="1:68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</row>
    <row r="415" spans="1:68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</row>
    <row r="416" spans="1:68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</row>
    <row r="417" spans="1:68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</row>
    <row r="418" spans="1:68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</row>
    <row r="419" spans="1:68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</row>
    <row r="420" spans="1:68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</row>
    <row r="421" spans="1:68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</row>
    <row r="422" spans="1:68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</row>
    <row r="423" spans="1:68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</row>
    <row r="424" spans="1:68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</row>
    <row r="425" spans="1:68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</row>
    <row r="426" spans="1:68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</row>
    <row r="427" spans="1:68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</row>
    <row r="428" spans="1:68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</row>
    <row r="429" spans="1:68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</row>
    <row r="430" spans="1:68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</row>
    <row r="431" spans="1:68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</row>
    <row r="432" spans="1:68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</row>
    <row r="433" spans="1:68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</row>
    <row r="434" spans="1:68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</row>
    <row r="435" spans="1:68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</row>
    <row r="436" spans="1:68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</row>
    <row r="437" spans="1:68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</row>
    <row r="438" spans="1:68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</row>
    <row r="439" spans="1:68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</row>
    <row r="440" spans="1:68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</row>
    <row r="441" spans="1:68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</row>
    <row r="442" spans="1:68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</row>
    <row r="443" spans="1:68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</row>
    <row r="444" spans="1:68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</row>
    <row r="445" spans="1:68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</row>
    <row r="446" spans="1:68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</row>
    <row r="447" spans="1:68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</row>
    <row r="448" spans="1:68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</row>
    <row r="449" spans="1:68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</row>
    <row r="450" spans="1:68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</row>
    <row r="451" spans="1:68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</row>
    <row r="452" spans="1:68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</row>
    <row r="453" spans="1:68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</row>
    <row r="454" spans="1:68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</row>
    <row r="455" spans="1:68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</row>
    <row r="456" spans="1:68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</row>
    <row r="457" spans="1:68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</row>
    <row r="458" spans="1:68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</row>
    <row r="459" spans="1:68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</row>
    <row r="460" spans="1:68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</row>
    <row r="461" spans="1:68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</row>
    <row r="462" spans="1:68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</row>
    <row r="463" spans="1:68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</row>
    <row r="464" spans="1:68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</row>
    <row r="465" spans="1:68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</row>
    <row r="466" spans="1:68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</row>
    <row r="467" spans="1:68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</row>
    <row r="468" spans="1:68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</row>
    <row r="469" spans="1:68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</row>
    <row r="470" spans="1:68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</row>
    <row r="471" spans="1:68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</row>
    <row r="472" spans="1:68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</row>
    <row r="473" spans="1:68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</row>
    <row r="474" spans="1:68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</row>
    <row r="475" spans="1:68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</row>
    <row r="476" spans="1:68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</row>
    <row r="477" spans="1:68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</row>
    <row r="478" spans="1:68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</row>
    <row r="479" spans="1:68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</row>
    <row r="480" spans="1:68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</row>
    <row r="481" spans="1:68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</row>
    <row r="482" spans="1:68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</row>
    <row r="483" spans="1:68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</row>
    <row r="484" spans="1:68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</row>
    <row r="485" spans="1:68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</row>
    <row r="486" spans="1:68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</row>
    <row r="487" spans="1:68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</row>
    <row r="488" spans="1:68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</row>
    <row r="489" spans="1:68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</row>
    <row r="490" spans="1:68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</row>
    <row r="491" spans="1:68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</row>
    <row r="492" spans="1:68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</row>
    <row r="493" spans="1:68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</row>
    <row r="494" spans="1:68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</row>
    <row r="495" spans="1:68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</row>
    <row r="496" spans="1:68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</row>
    <row r="497" spans="1:68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</row>
    <row r="498" spans="1:68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</row>
    <row r="499" spans="1:68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</row>
    <row r="500" spans="1:68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</row>
    <row r="501" spans="1:68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</row>
    <row r="502" spans="1:68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</row>
    <row r="503" spans="1:68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</row>
    <row r="504" spans="1:68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</row>
    <row r="505" spans="1:68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</row>
    <row r="506" spans="1:68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</row>
    <row r="507" spans="1:68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</row>
    <row r="508" spans="1:68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</row>
    <row r="509" spans="1:68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</row>
    <row r="510" spans="1:68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</row>
    <row r="511" spans="1:68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</row>
    <row r="512" spans="1:68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</row>
    <row r="513" spans="1:68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</row>
    <row r="514" spans="1:68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</row>
    <row r="515" spans="1:68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</row>
    <row r="516" spans="1:68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</row>
    <row r="517" spans="1:68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</row>
    <row r="518" spans="1:68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</row>
    <row r="519" spans="1:68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</row>
    <row r="520" spans="1:68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</row>
    <row r="521" spans="1:68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</row>
    <row r="522" spans="1:68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</row>
    <row r="523" spans="1:68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</row>
    <row r="524" spans="1:68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</row>
    <row r="525" spans="1:68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</row>
    <row r="526" spans="1:68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</row>
    <row r="527" spans="1:68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</row>
    <row r="528" spans="1:68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</row>
    <row r="529" spans="1:68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</row>
    <row r="530" spans="1:68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</row>
    <row r="531" spans="1:68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</row>
    <row r="532" spans="1:68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</row>
    <row r="533" spans="1:68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</row>
    <row r="534" spans="1:68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</row>
    <row r="535" spans="1:68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</row>
    <row r="536" spans="1:68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</row>
    <row r="537" spans="1:68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</row>
    <row r="538" spans="1:68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</row>
    <row r="539" spans="1:68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</row>
    <row r="540" spans="1:68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</row>
    <row r="541" spans="1:68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</row>
    <row r="542" spans="1:68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</row>
    <row r="543" spans="1:68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</row>
    <row r="544" spans="1:68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</row>
    <row r="545" spans="1:68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</row>
    <row r="546" spans="1:68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</row>
    <row r="547" spans="1:68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</row>
    <row r="548" spans="1:68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</row>
    <row r="549" spans="1:68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</row>
    <row r="550" spans="1:68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</row>
    <row r="551" spans="1:68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</row>
    <row r="552" spans="1:68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</row>
    <row r="553" spans="1:68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</row>
    <row r="554" spans="1:68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</row>
    <row r="555" spans="1:68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</row>
    <row r="556" spans="1:68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</row>
    <row r="557" spans="1:68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</row>
    <row r="558" spans="1:68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</row>
    <row r="559" spans="1:68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</row>
    <row r="560" spans="1:68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</row>
    <row r="561" spans="1:68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</row>
    <row r="562" spans="1:68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</row>
    <row r="563" spans="1:68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</row>
    <row r="564" spans="1:68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</row>
    <row r="565" spans="1:68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</row>
    <row r="566" spans="1:68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</row>
    <row r="567" spans="1:68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</row>
    <row r="568" spans="1:68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</row>
    <row r="569" spans="1:68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</row>
    <row r="570" spans="1:68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</row>
    <row r="571" spans="1:68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</row>
    <row r="572" spans="1:68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</row>
    <row r="573" spans="1:68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</row>
    <row r="574" spans="1:68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</row>
    <row r="575" spans="1:68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</row>
    <row r="576" spans="1:68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</row>
    <row r="577" spans="1:68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</row>
    <row r="578" spans="1:68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</row>
    <row r="579" spans="1:68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</row>
    <row r="580" spans="1:68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</row>
    <row r="581" spans="1:68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</row>
    <row r="582" spans="1:68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</row>
    <row r="583" spans="1:68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</row>
    <row r="584" spans="1:68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</row>
    <row r="585" spans="1:68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</row>
    <row r="586" spans="1:68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</row>
    <row r="587" spans="1:68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</row>
    <row r="588" spans="1:68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</row>
    <row r="589" spans="1:68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</row>
    <row r="590" spans="1:68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</row>
    <row r="591" spans="1:68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</row>
    <row r="592" spans="1:68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</row>
    <row r="593" spans="1:68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</row>
    <row r="594" spans="1:68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</row>
    <row r="595" spans="1:68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</row>
    <row r="596" spans="1:68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</row>
    <row r="597" spans="1:68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</row>
    <row r="598" spans="1:68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</row>
    <row r="599" spans="1:68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</row>
    <row r="600" spans="1:68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</row>
    <row r="601" spans="1:68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</row>
    <row r="602" spans="1:68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</row>
    <row r="603" spans="1:68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</row>
    <row r="604" spans="1:68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</row>
    <row r="605" spans="1:68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</row>
    <row r="606" spans="1:68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</row>
    <row r="607" spans="1:68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</row>
    <row r="608" spans="1:68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</row>
    <row r="609" spans="1:68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</row>
    <row r="610" spans="1:68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</row>
    <row r="611" spans="1:68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</row>
    <row r="612" spans="1:68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</row>
    <row r="613" spans="1:68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</row>
    <row r="614" spans="1:68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</row>
    <row r="615" spans="1:68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</row>
    <row r="616" spans="1:68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</row>
    <row r="617" spans="1:68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</row>
    <row r="618" spans="1:68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</row>
    <row r="619" spans="1:68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</row>
    <row r="620" spans="1:68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</row>
    <row r="621" spans="1:68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</row>
    <row r="622" spans="1:68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</row>
    <row r="623" spans="1:68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</row>
    <row r="624" spans="1:68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</row>
    <row r="625" spans="1:68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</row>
    <row r="626" spans="1:68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</row>
    <row r="627" spans="1:68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</row>
    <row r="628" spans="1:68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</row>
    <row r="629" spans="1:68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</row>
    <row r="630" spans="1:68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</row>
    <row r="631" spans="1:68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</row>
    <row r="632" spans="1:68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</row>
    <row r="633" spans="1:68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</row>
    <row r="634" spans="1:68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</row>
    <row r="635" spans="1:68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</row>
    <row r="636" spans="1:68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</row>
    <row r="637" spans="1:68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</row>
    <row r="638" spans="1:68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</row>
    <row r="639" spans="1:68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</row>
    <row r="640" spans="1:68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</row>
    <row r="641" spans="1:68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</row>
    <row r="642" spans="1:68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</row>
    <row r="643" spans="1:68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</row>
    <row r="644" spans="1:68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</row>
    <row r="645" spans="1:68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</row>
    <row r="646" spans="1:68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</row>
    <row r="647" spans="1:68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</row>
    <row r="648" spans="1:68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</row>
    <row r="649" spans="1:68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</row>
    <row r="650" spans="1:68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</row>
    <row r="651" spans="1:68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</row>
    <row r="652" spans="1:68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</row>
    <row r="653" spans="1:68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</row>
    <row r="654" spans="1:68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</row>
    <row r="655" spans="1:68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</row>
    <row r="656" spans="1:68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</row>
    <row r="657" spans="1:68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</row>
    <row r="658" spans="1:68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</row>
    <row r="659" spans="1:68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</row>
    <row r="660" spans="1:68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</row>
    <row r="661" spans="1:68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</row>
    <row r="662" spans="1:68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</row>
    <row r="663" spans="1:68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</row>
    <row r="664" spans="1:68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</row>
    <row r="665" spans="1:68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</row>
    <row r="666" spans="1:68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</row>
    <row r="667" spans="1:68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</row>
    <row r="668" spans="1:68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</row>
    <row r="669" spans="1:68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</row>
    <row r="670" spans="1:68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</row>
    <row r="671" spans="1:68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</row>
    <row r="672" spans="1:68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</row>
    <row r="673" spans="1:68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</row>
    <row r="674" spans="1:68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</row>
    <row r="675" spans="1:68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</row>
    <row r="676" spans="1:68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</row>
    <row r="677" spans="1:68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</row>
    <row r="678" spans="1:68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</row>
    <row r="679" spans="1:68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</row>
    <row r="680" spans="1:68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</row>
    <row r="681" spans="1:68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</row>
    <row r="682" spans="1:68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</row>
    <row r="683" spans="1:68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</row>
    <row r="684" spans="1:68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</row>
    <row r="685" spans="1:68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</row>
    <row r="686" spans="1:68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</row>
    <row r="687" spans="1:68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</row>
    <row r="688" spans="1:68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</row>
    <row r="689" spans="1:68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</row>
    <row r="690" spans="1:68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</row>
    <row r="691" spans="1:68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</row>
    <row r="692" spans="1:68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</row>
    <row r="693" spans="1:68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</row>
    <row r="694" spans="1:68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</row>
    <row r="695" spans="1:68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</row>
    <row r="696" spans="1:68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</row>
    <row r="697" spans="1:68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</row>
    <row r="698" spans="1:68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</row>
    <row r="699" spans="1:68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</row>
    <row r="700" spans="1:68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</row>
    <row r="701" spans="1:68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</row>
    <row r="702" spans="1:68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</row>
    <row r="703" spans="1:68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</row>
    <row r="704" spans="1:68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</row>
    <row r="705" spans="1:68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</row>
    <row r="706" spans="1:68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</row>
    <row r="707" spans="1:68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</row>
    <row r="708" spans="1:68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</row>
    <row r="709" spans="1:68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</row>
    <row r="710" spans="1:68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</row>
    <row r="711" spans="1:68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</row>
    <row r="712" spans="1:68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</row>
    <row r="713" spans="1:68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</row>
    <row r="714" spans="1:68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</row>
    <row r="715" spans="1:68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</row>
    <row r="716" spans="1:68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</row>
    <row r="717" spans="1:68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</row>
    <row r="718" spans="1:68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</row>
    <row r="719" spans="1:68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</row>
    <row r="720" spans="1:68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</row>
    <row r="721" spans="1:68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</row>
    <row r="722" spans="1:68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</row>
    <row r="723" spans="1:68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</row>
    <row r="724" spans="1:68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</row>
    <row r="725" spans="1:68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</row>
    <row r="726" spans="1:68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</row>
    <row r="727" spans="1:68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</row>
    <row r="728" spans="1:68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</row>
    <row r="729" spans="1:68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</row>
    <row r="730" spans="1:68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</row>
    <row r="731" spans="1:68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</row>
    <row r="732" spans="1:68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</row>
    <row r="733" spans="1:68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</row>
    <row r="734" spans="1:68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</row>
    <row r="735" spans="1:68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</row>
    <row r="736" spans="1:68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</row>
    <row r="737" spans="1:68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</row>
    <row r="738" spans="1:68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</row>
    <row r="739" spans="1:68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</row>
    <row r="740" spans="1:68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</row>
    <row r="741" spans="1:68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</row>
    <row r="742" spans="1:68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</row>
    <row r="743" spans="1:68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</row>
    <row r="744" spans="1:68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</row>
    <row r="745" spans="1:68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</row>
    <row r="746" spans="1:68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</row>
    <row r="747" spans="1:68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</row>
    <row r="748" spans="1:68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</row>
    <row r="749" spans="1:68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</row>
    <row r="750" spans="1:68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</row>
    <row r="751" spans="1:68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</row>
    <row r="752" spans="1:68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</row>
    <row r="753" spans="1:68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</row>
    <row r="754" spans="1:68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</row>
    <row r="755" spans="1:68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</row>
    <row r="756" spans="1:68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</row>
    <row r="757" spans="1:68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</row>
    <row r="758" spans="1:68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</row>
    <row r="759" spans="1:68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</row>
    <row r="760" spans="1:68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</row>
    <row r="761" spans="1:68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</row>
    <row r="762" spans="1:68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</row>
    <row r="763" spans="1:68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</row>
    <row r="764" spans="1:68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</row>
    <row r="765" spans="1:68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</row>
    <row r="766" spans="1:68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</row>
    <row r="767" spans="1:68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</row>
    <row r="768" spans="1:68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</row>
    <row r="769" spans="1:68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</row>
    <row r="770" spans="1:68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</row>
    <row r="771" spans="1:68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</row>
    <row r="772" spans="1:68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</row>
    <row r="773" spans="1:68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</row>
    <row r="774" spans="1:68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</row>
    <row r="775" spans="1:68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</row>
    <row r="776" spans="1:68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</row>
    <row r="777" spans="1:68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</row>
    <row r="778" spans="1:68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</row>
    <row r="779" spans="1:68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</row>
    <row r="780" spans="1:68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</row>
    <row r="781" spans="1:68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</row>
    <row r="782" spans="1:68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</row>
    <row r="783" spans="1:68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</row>
    <row r="784" spans="1:68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</row>
    <row r="785" spans="1:68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</row>
    <row r="786" spans="1:68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</row>
    <row r="787" spans="1:68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</row>
    <row r="788" spans="1:68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</row>
    <row r="789" spans="1:68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</row>
    <row r="790" spans="1:68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</row>
    <row r="791" spans="1:68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</row>
    <row r="792" spans="1:68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</row>
    <row r="793" spans="1:68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</row>
    <row r="794" spans="1:68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</row>
    <row r="795" spans="1:68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</row>
    <row r="796" spans="1:68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</row>
    <row r="797" spans="1:68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</row>
    <row r="798" spans="1:68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</row>
    <row r="799" spans="1:68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</row>
    <row r="800" spans="1:68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</row>
    <row r="801" spans="1:68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</row>
    <row r="802" spans="1:68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</row>
    <row r="803" spans="1:68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</row>
    <row r="804" spans="1:68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</row>
    <row r="805" spans="1:68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</row>
    <row r="806" spans="1:68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</row>
    <row r="807" spans="1:68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</row>
    <row r="808" spans="1:68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</row>
    <row r="809" spans="1:68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</row>
    <row r="810" spans="1:68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</row>
    <row r="811" spans="1:68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</row>
    <row r="812" spans="1:68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</row>
    <row r="813" spans="1:68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</row>
    <row r="814" spans="1:68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</row>
    <row r="815" spans="1:68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</row>
    <row r="816" spans="1:68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</row>
    <row r="817" spans="1:68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</row>
    <row r="818" spans="1:68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</row>
    <row r="819" spans="1:68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</row>
    <row r="820" spans="1:68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</row>
    <row r="821" spans="1:68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</row>
    <row r="822" spans="1:68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</row>
    <row r="823" spans="1:68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</row>
    <row r="824" spans="1:68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</row>
    <row r="825" spans="1:68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</row>
    <row r="826" spans="1:68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</row>
    <row r="827" spans="1:68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</row>
    <row r="828" spans="1:68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</row>
    <row r="829" spans="1:68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</row>
    <row r="830" spans="1:68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</row>
    <row r="831" spans="1:68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</row>
    <row r="832" spans="1:68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</row>
    <row r="833" spans="1:68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</row>
    <row r="834" spans="1:68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</row>
    <row r="835" spans="1:68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</row>
    <row r="836" spans="1:68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</row>
    <row r="837" spans="1:68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</row>
    <row r="838" spans="1:68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</row>
    <row r="839" spans="1:68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</row>
    <row r="840" spans="1:68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</row>
    <row r="841" spans="1:68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</row>
    <row r="842" spans="1:68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</row>
    <row r="843" spans="1:68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</row>
    <row r="844" spans="1:68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</row>
    <row r="845" spans="1:68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</row>
    <row r="846" spans="1:68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</row>
    <row r="847" spans="1:68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</row>
    <row r="848" spans="1:68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</row>
    <row r="849" spans="1:68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</row>
    <row r="850" spans="1:68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</row>
    <row r="851" spans="1:68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</row>
    <row r="852" spans="1:68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</row>
    <row r="853" spans="1:68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</row>
    <row r="854" spans="1:68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</row>
    <row r="855" spans="1:68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</row>
    <row r="856" spans="1:68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</row>
    <row r="857" spans="1:68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</row>
    <row r="858" spans="1:68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</row>
    <row r="859" spans="1:68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</row>
    <row r="860" spans="1:68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</row>
    <row r="861" spans="1:68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</row>
    <row r="862" spans="1:68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</row>
    <row r="863" spans="1:68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</row>
    <row r="864" spans="1:68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</row>
    <row r="865" spans="1:68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</row>
    <row r="866" spans="1:68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</row>
    <row r="867" spans="1:68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</row>
    <row r="868" spans="1:68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</row>
    <row r="869" spans="1:68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</row>
    <row r="870" spans="1:68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</row>
    <row r="871" spans="1:68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</row>
    <row r="872" spans="1:68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</row>
    <row r="873" spans="1:68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</row>
    <row r="874" spans="1:68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</row>
    <row r="875" spans="1:68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</row>
    <row r="876" spans="1:68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</row>
    <row r="877" spans="1:68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</row>
    <row r="878" spans="1:68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</row>
    <row r="879" spans="1:68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</row>
    <row r="880" spans="1:68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</row>
    <row r="881" spans="1:68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</row>
    <row r="882" spans="1:68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</row>
    <row r="883" spans="1:68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</row>
    <row r="884" spans="1:68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</row>
    <row r="885" spans="1:68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</row>
    <row r="886" spans="1:68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</row>
    <row r="887" spans="1:68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</row>
    <row r="888" spans="1:68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</row>
    <row r="889" spans="1:68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</row>
    <row r="890" spans="1:68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</row>
    <row r="891" spans="1:68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</row>
    <row r="892" spans="1:68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</row>
    <row r="893" spans="1:68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</row>
    <row r="894" spans="1:68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</row>
    <row r="895" spans="1:68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</row>
    <row r="896" spans="1:68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</row>
    <row r="897" spans="1:68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</row>
    <row r="898" spans="1:68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</row>
    <row r="899" spans="1:68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</row>
    <row r="900" spans="1:68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</row>
    <row r="901" spans="1:68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</row>
    <row r="902" spans="1:68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</row>
    <row r="903" spans="1:68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</row>
    <row r="904" spans="1:68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</row>
    <row r="905" spans="1:68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</row>
    <row r="906" spans="1:68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</row>
    <row r="907" spans="1:68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</row>
    <row r="908" spans="1:68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</row>
    <row r="909" spans="1:68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</row>
    <row r="910" spans="1:68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</row>
    <row r="911" spans="1:68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</row>
    <row r="912" spans="1:68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</row>
    <row r="913" spans="1:68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</row>
    <row r="914" spans="1:68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</row>
    <row r="915" spans="1:68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</row>
    <row r="916" spans="1:68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</row>
    <row r="917" spans="1:68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</row>
    <row r="918" spans="1:68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</row>
    <row r="919" spans="1:68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</row>
    <row r="920" spans="1:68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</row>
    <row r="921" spans="1:68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</row>
    <row r="922" spans="1:68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</row>
    <row r="923" spans="1:68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</row>
    <row r="924" spans="1:68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</row>
    <row r="925" spans="1:68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</row>
    <row r="926" spans="1:68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</row>
    <row r="927" spans="1:68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</row>
    <row r="928" spans="1:68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</row>
    <row r="929" spans="1:68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</row>
    <row r="930" spans="1:68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</row>
    <row r="931" spans="1:68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</row>
    <row r="932" spans="1:68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</row>
    <row r="933" spans="1:68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</row>
    <row r="934" spans="1:68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</row>
    <row r="935" spans="1:68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</row>
    <row r="936" spans="1:68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</row>
    <row r="937" spans="1:68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</row>
    <row r="938" spans="1:68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</row>
    <row r="939" spans="1:68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</row>
    <row r="940" spans="1:68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</row>
    <row r="941" spans="1:68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</row>
    <row r="942" spans="1:68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</row>
    <row r="943" spans="1:68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</row>
    <row r="944" spans="1:68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</row>
    <row r="945" spans="1:68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</row>
    <row r="946" spans="1:68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</row>
    <row r="947" spans="1:68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</row>
    <row r="948" spans="1:68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</row>
    <row r="949" spans="1:68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</row>
    <row r="950" spans="1:68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</row>
    <row r="951" spans="1:68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</row>
    <row r="952" spans="1:68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</row>
    <row r="953" spans="1:68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</row>
    <row r="954" spans="1:68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</row>
    <row r="955" spans="1:68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</row>
    <row r="956" spans="1:68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</row>
    <row r="957" spans="1:68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</row>
    <row r="958" spans="1:68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</row>
    <row r="959" spans="1:68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</row>
    <row r="960" spans="1:68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</row>
    <row r="961" spans="1:68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</row>
    <row r="962" spans="1:68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</row>
    <row r="963" spans="1:68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</row>
    <row r="964" spans="1:68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</row>
    <row r="965" spans="1:68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</row>
    <row r="966" spans="1:68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</row>
    <row r="967" spans="1:68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</row>
    <row r="968" spans="1:68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</row>
    <row r="969" spans="1:68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</row>
    <row r="970" spans="1:68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</row>
    <row r="971" spans="1:68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</row>
    <row r="972" spans="1:68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</row>
    <row r="973" spans="1:68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</row>
    <row r="974" spans="1:68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</row>
    <row r="975" spans="1:68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</row>
    <row r="976" spans="1:68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</row>
    <row r="977" spans="1:68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</row>
    <row r="978" spans="1:68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</row>
    <row r="979" spans="1:68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</row>
    <row r="980" spans="1:68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</row>
    <row r="981" spans="1:68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</row>
    <row r="982" spans="1:68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</row>
    <row r="983" spans="1:68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</row>
    <row r="984" spans="1:68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</row>
    <row r="985" spans="1:68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</row>
    <row r="986" spans="1:68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</row>
    <row r="987" spans="1:68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</row>
    <row r="988" spans="1:68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</row>
    <row r="989" spans="1:68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</row>
    <row r="990" spans="1:68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</row>
    <row r="991" spans="1:68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</row>
    <row r="992" spans="1:68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</row>
    <row r="993" spans="1:68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</row>
    <row r="994" spans="1:68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</row>
    <row r="995" spans="1:68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</row>
    <row r="996" spans="1:68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</row>
    <row r="997" spans="1:68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</row>
    <row r="998" spans="1:68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</row>
    <row r="999" spans="1:68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</row>
    <row r="1000" spans="1:68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</row>
    <row r="1001" spans="1:68" ht="15.75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</row>
  </sheetData>
  <pageMargins left="0.3" right="0.3" top="0.3" bottom="0.3" header="0" footer="0"/>
  <pageSetup orientation="landscape"/>
  <rowBreaks count="1" manualBreakCount="1">
    <brk id="51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62.875" customWidth="1"/>
    <col min="3" max="3" width="19.5" customWidth="1"/>
    <col min="4" max="4" width="2.5" customWidth="1"/>
    <col min="5" max="26" width="8.375" customWidth="1"/>
  </cols>
  <sheetData>
    <row r="1" spans="1:26" ht="34.5" customHeight="1" x14ac:dyDescent="0.25">
      <c r="A1" s="5"/>
      <c r="B1" s="10" t="s">
        <v>49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50.25" customHeight="1" x14ac:dyDescent="0.25">
      <c r="A2" s="5"/>
      <c r="B2" s="206" t="s">
        <v>50</v>
      </c>
      <c r="C2" s="207"/>
      <c r="D2" s="67"/>
      <c r="E2" s="6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9.5" customHeight="1" x14ac:dyDescent="0.25">
      <c r="A3" s="5"/>
      <c r="B3" s="208"/>
      <c r="C3" s="209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5"/>
      <c r="B5" s="10" t="s">
        <v>51</v>
      </c>
      <c r="C5" s="67"/>
      <c r="D5" s="67"/>
      <c r="E5" s="6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1.75" customHeight="1" x14ac:dyDescent="0.25">
      <c r="A6" s="5"/>
      <c r="B6" s="69" t="s">
        <v>52</v>
      </c>
      <c r="C6" s="70" t="s">
        <v>53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.75" customHeight="1" x14ac:dyDescent="0.25">
      <c r="A7" s="5"/>
      <c r="B7" s="71"/>
      <c r="C7" s="72">
        <v>0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.75" customHeight="1" x14ac:dyDescent="0.25">
      <c r="A8" s="5"/>
      <c r="B8" s="71"/>
      <c r="C8" s="72">
        <v>0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.75" customHeight="1" x14ac:dyDescent="0.25">
      <c r="A9" s="5"/>
      <c r="B9" s="71"/>
      <c r="C9" s="72">
        <v>0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75" customHeight="1" x14ac:dyDescent="0.25">
      <c r="A10" s="5"/>
      <c r="B10" s="71"/>
      <c r="C10" s="72">
        <v>0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.75" customHeight="1" x14ac:dyDescent="0.25">
      <c r="A11" s="5"/>
      <c r="B11" s="71"/>
      <c r="C11" s="72">
        <v>0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.75" customHeight="1" x14ac:dyDescent="0.25">
      <c r="A12" s="5"/>
      <c r="B12" s="71"/>
      <c r="C12" s="72">
        <v>0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.75" customHeight="1" x14ac:dyDescent="0.25">
      <c r="A13" s="5"/>
      <c r="B13" s="71"/>
      <c r="C13" s="72">
        <v>0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 x14ac:dyDescent="0.25">
      <c r="A14" s="5"/>
      <c r="B14" s="71"/>
      <c r="C14" s="72"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.75" customHeight="1" x14ac:dyDescent="0.25">
      <c r="A15" s="5"/>
      <c r="B15" s="73"/>
      <c r="C15" s="74">
        <v>0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1.75" customHeight="1" x14ac:dyDescent="0.25">
      <c r="A16" s="5"/>
      <c r="B16" s="75" t="s">
        <v>54</v>
      </c>
      <c r="C16" s="70" t="s">
        <v>53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.75" customHeight="1" x14ac:dyDescent="0.25">
      <c r="A17" s="5"/>
      <c r="B17" s="71"/>
      <c r="C17" s="72">
        <v>0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4.75" customHeight="1" x14ac:dyDescent="0.25">
      <c r="A18" s="5"/>
      <c r="B18" s="71"/>
      <c r="C18" s="72"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4.75" customHeight="1" x14ac:dyDescent="0.25">
      <c r="A19" s="5"/>
      <c r="B19" s="71"/>
      <c r="C19" s="72">
        <v>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4.75" customHeight="1" x14ac:dyDescent="0.25">
      <c r="A20" s="5"/>
      <c r="B20" s="71"/>
      <c r="C20" s="72">
        <v>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4.75" customHeight="1" x14ac:dyDescent="0.25">
      <c r="A21" s="5"/>
      <c r="B21" s="71"/>
      <c r="C21" s="72">
        <v>0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4.75" customHeight="1" x14ac:dyDescent="0.25">
      <c r="A22" s="5"/>
      <c r="B22" s="71"/>
      <c r="C22" s="72">
        <v>0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4.75" customHeight="1" x14ac:dyDescent="0.25">
      <c r="A23" s="5"/>
      <c r="B23" s="71"/>
      <c r="C23" s="72">
        <v>0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4.75" customHeight="1" x14ac:dyDescent="0.25">
      <c r="A24" s="5"/>
      <c r="B24" s="71"/>
      <c r="C24" s="72">
        <v>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4.75" customHeight="1" x14ac:dyDescent="0.25">
      <c r="A25" s="5"/>
      <c r="B25" s="73"/>
      <c r="C25" s="74">
        <v>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2:C2"/>
    <mergeCell ref="B3:C3"/>
  </mergeCells>
  <pageMargins left="0.4" right="0.4" top="0.4" bottom="0.4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1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36.75" customWidth="1"/>
    <col min="3" max="5" width="11.5" customWidth="1"/>
    <col min="6" max="6" width="3.375" customWidth="1"/>
    <col min="7" max="7" width="30.5" customWidth="1"/>
    <col min="8" max="8" width="11.5" customWidth="1"/>
    <col min="9" max="10" width="12.25" customWidth="1"/>
    <col min="11" max="11" width="2.5" customWidth="1"/>
    <col min="12" max="26" width="8.375" customWidth="1"/>
  </cols>
  <sheetData>
    <row r="1" spans="1:26" ht="41.25" customHeight="1" x14ac:dyDescent="0.4">
      <c r="A1" s="5"/>
      <c r="B1" s="76" t="s">
        <v>55</v>
      </c>
      <c r="C1" s="77"/>
      <c r="D1" s="77"/>
      <c r="E1" s="77"/>
      <c r="F1" s="77"/>
      <c r="G1" s="78"/>
      <c r="H1" s="79"/>
      <c r="I1" s="80"/>
      <c r="J1" s="81" t="s">
        <v>56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9.25" customHeight="1" x14ac:dyDescent="0.25">
      <c r="A2" s="5"/>
      <c r="B2" s="82" t="s">
        <v>57</v>
      </c>
      <c r="C2" s="83"/>
      <c r="D2" s="83"/>
      <c r="E2" s="83"/>
      <c r="F2" s="83"/>
      <c r="G2" s="83"/>
      <c r="H2" s="83"/>
      <c r="I2" s="83"/>
      <c r="J2" s="8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 x14ac:dyDescent="0.25">
      <c r="A3" s="5"/>
      <c r="B3" s="84" t="s">
        <v>58</v>
      </c>
      <c r="C3" s="85" t="s">
        <v>59</v>
      </c>
      <c r="D3" s="85" t="s">
        <v>59</v>
      </c>
      <c r="E3" s="85" t="s">
        <v>59</v>
      </c>
      <c r="F3" s="86"/>
      <c r="G3" s="84" t="s">
        <v>60</v>
      </c>
      <c r="H3" s="85" t="s">
        <v>59</v>
      </c>
      <c r="I3" s="85" t="s">
        <v>59</v>
      </c>
      <c r="J3" s="85" t="s">
        <v>59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 x14ac:dyDescent="0.25">
      <c r="A4" s="5"/>
      <c r="B4" s="87" t="s">
        <v>61</v>
      </c>
      <c r="C4" s="88"/>
      <c r="D4" s="88"/>
      <c r="E4" s="89"/>
      <c r="F4" s="90"/>
      <c r="G4" s="87" t="s">
        <v>62</v>
      </c>
      <c r="H4" s="88"/>
      <c r="I4" s="88"/>
      <c r="J4" s="89"/>
      <c r="K4" s="91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25">
      <c r="A5" s="5"/>
      <c r="B5" s="92" t="s">
        <v>63</v>
      </c>
      <c r="C5" s="93">
        <v>0</v>
      </c>
      <c r="D5" s="93">
        <v>0</v>
      </c>
      <c r="E5" s="93">
        <v>0</v>
      </c>
      <c r="F5" s="90"/>
      <c r="G5" s="92" t="s">
        <v>64</v>
      </c>
      <c r="H5" s="93">
        <v>0</v>
      </c>
      <c r="I5" s="93">
        <v>0</v>
      </c>
      <c r="J5" s="93">
        <v>0</v>
      </c>
      <c r="K5" s="91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9.5" customHeight="1" x14ac:dyDescent="0.25">
      <c r="A6" s="5"/>
      <c r="B6" s="92" t="s">
        <v>65</v>
      </c>
      <c r="C6" s="93">
        <v>0</v>
      </c>
      <c r="D6" s="93">
        <v>0</v>
      </c>
      <c r="E6" s="93">
        <v>0</v>
      </c>
      <c r="F6" s="90"/>
      <c r="G6" s="92" t="s">
        <v>66</v>
      </c>
      <c r="H6" s="93">
        <v>0</v>
      </c>
      <c r="I6" s="93">
        <v>0</v>
      </c>
      <c r="J6" s="93">
        <v>0</v>
      </c>
      <c r="K6" s="91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9.5" customHeight="1" x14ac:dyDescent="0.25">
      <c r="A7" s="5"/>
      <c r="B7" s="92" t="s">
        <v>67</v>
      </c>
      <c r="C7" s="93">
        <v>0</v>
      </c>
      <c r="D7" s="93">
        <v>0</v>
      </c>
      <c r="E7" s="93">
        <v>0</v>
      </c>
      <c r="F7" s="90"/>
      <c r="G7" s="92" t="s">
        <v>68</v>
      </c>
      <c r="H7" s="93">
        <v>0</v>
      </c>
      <c r="I7" s="93">
        <v>0</v>
      </c>
      <c r="J7" s="93">
        <v>0</v>
      </c>
      <c r="K7" s="91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25">
      <c r="A8" s="5"/>
      <c r="B8" s="92" t="s">
        <v>69</v>
      </c>
      <c r="C8" s="93">
        <v>0</v>
      </c>
      <c r="D8" s="93">
        <v>0</v>
      </c>
      <c r="E8" s="93">
        <v>0</v>
      </c>
      <c r="F8" s="90"/>
      <c r="G8" s="92" t="s">
        <v>70</v>
      </c>
      <c r="H8" s="93">
        <v>0</v>
      </c>
      <c r="I8" s="93">
        <v>0</v>
      </c>
      <c r="J8" s="93">
        <v>0</v>
      </c>
      <c r="K8" s="91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9.5" customHeight="1" x14ac:dyDescent="0.25">
      <c r="A9" s="5"/>
      <c r="B9" s="92" t="s">
        <v>71</v>
      </c>
      <c r="C9" s="93">
        <v>0</v>
      </c>
      <c r="D9" s="93">
        <v>0</v>
      </c>
      <c r="E9" s="93">
        <v>0</v>
      </c>
      <c r="F9" s="90"/>
      <c r="G9" s="92" t="s">
        <v>72</v>
      </c>
      <c r="H9" s="93">
        <v>0</v>
      </c>
      <c r="I9" s="93">
        <v>0</v>
      </c>
      <c r="J9" s="93">
        <v>0</v>
      </c>
      <c r="K9" s="91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9.5" customHeight="1" x14ac:dyDescent="0.25">
      <c r="A10" s="5"/>
      <c r="B10" s="94" t="s">
        <v>73</v>
      </c>
      <c r="C10" s="95">
        <f t="shared" ref="C10:E10" si="0">SUM(C5:C9)</f>
        <v>0</v>
      </c>
      <c r="D10" s="95">
        <f t="shared" si="0"/>
        <v>0</v>
      </c>
      <c r="E10" s="95">
        <f t="shared" si="0"/>
        <v>0</v>
      </c>
      <c r="F10" s="90"/>
      <c r="G10" s="92" t="s">
        <v>74</v>
      </c>
      <c r="H10" s="93">
        <v>0</v>
      </c>
      <c r="I10" s="93">
        <v>0</v>
      </c>
      <c r="J10" s="93">
        <v>0</v>
      </c>
      <c r="K10" s="9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9.5" customHeight="1" x14ac:dyDescent="0.25">
      <c r="A11" s="5"/>
      <c r="B11" s="87" t="s">
        <v>75</v>
      </c>
      <c r="C11" s="88"/>
      <c r="D11" s="88"/>
      <c r="E11" s="89"/>
      <c r="F11" s="90"/>
      <c r="G11" s="94" t="s">
        <v>76</v>
      </c>
      <c r="H11" s="95">
        <f t="shared" ref="H11:J11" si="1">SUM(H5:H10)</f>
        <v>0</v>
      </c>
      <c r="I11" s="95">
        <f t="shared" si="1"/>
        <v>0</v>
      </c>
      <c r="J11" s="95">
        <f t="shared" si="1"/>
        <v>0</v>
      </c>
      <c r="K11" s="91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9.5" customHeight="1" x14ac:dyDescent="0.25">
      <c r="A12" s="5"/>
      <c r="B12" s="92" t="s">
        <v>77</v>
      </c>
      <c r="C12" s="93">
        <v>0</v>
      </c>
      <c r="D12" s="93">
        <v>0</v>
      </c>
      <c r="E12" s="93">
        <v>0</v>
      </c>
      <c r="F12" s="90"/>
      <c r="G12" s="87" t="s">
        <v>78</v>
      </c>
      <c r="H12" s="88"/>
      <c r="I12" s="88"/>
      <c r="J12" s="89"/>
      <c r="K12" s="91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9.5" customHeight="1" x14ac:dyDescent="0.25">
      <c r="A13" s="5"/>
      <c r="B13" s="92" t="s">
        <v>79</v>
      </c>
      <c r="C13" s="93">
        <v>0</v>
      </c>
      <c r="D13" s="93">
        <v>0</v>
      </c>
      <c r="E13" s="93">
        <v>0</v>
      </c>
      <c r="F13" s="90"/>
      <c r="G13" s="92" t="s">
        <v>80</v>
      </c>
      <c r="H13" s="93">
        <v>0</v>
      </c>
      <c r="I13" s="93">
        <v>0</v>
      </c>
      <c r="J13" s="93">
        <v>0</v>
      </c>
      <c r="K13" s="9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9.5" customHeight="1" x14ac:dyDescent="0.25">
      <c r="A14" s="5"/>
      <c r="B14" s="92" t="s">
        <v>81</v>
      </c>
      <c r="C14" s="93">
        <v>0</v>
      </c>
      <c r="D14" s="93">
        <v>0</v>
      </c>
      <c r="E14" s="93">
        <v>0</v>
      </c>
      <c r="F14" s="90"/>
      <c r="G14" s="92" t="s">
        <v>82</v>
      </c>
      <c r="H14" s="93">
        <v>0</v>
      </c>
      <c r="I14" s="93">
        <v>0</v>
      </c>
      <c r="J14" s="93">
        <v>0</v>
      </c>
      <c r="K14" s="91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9.5" customHeight="1" x14ac:dyDescent="0.25">
      <c r="A15" s="5"/>
      <c r="B15" s="92" t="s">
        <v>83</v>
      </c>
      <c r="C15" s="93">
        <v>0</v>
      </c>
      <c r="D15" s="93">
        <v>0</v>
      </c>
      <c r="E15" s="93">
        <v>0</v>
      </c>
      <c r="F15" s="90"/>
      <c r="G15" s="92" t="s">
        <v>84</v>
      </c>
      <c r="H15" s="93">
        <v>0</v>
      </c>
      <c r="I15" s="93">
        <v>0</v>
      </c>
      <c r="J15" s="93">
        <v>0</v>
      </c>
      <c r="K15" s="91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9.5" customHeight="1" x14ac:dyDescent="0.25">
      <c r="A16" s="5"/>
      <c r="B16" s="94" t="s">
        <v>85</v>
      </c>
      <c r="C16" s="95">
        <f t="shared" ref="C16:E16" si="2">SUM(C12:C15)</f>
        <v>0</v>
      </c>
      <c r="D16" s="95">
        <f t="shared" si="2"/>
        <v>0</v>
      </c>
      <c r="E16" s="95">
        <f t="shared" si="2"/>
        <v>0</v>
      </c>
      <c r="F16" s="90"/>
      <c r="G16" s="94" t="s">
        <v>86</v>
      </c>
      <c r="H16" s="95">
        <f t="shared" ref="H16:J16" si="3">SUM(H13:H15)</f>
        <v>0</v>
      </c>
      <c r="I16" s="95">
        <f t="shared" si="3"/>
        <v>0</v>
      </c>
      <c r="J16" s="95">
        <f t="shared" si="3"/>
        <v>0</v>
      </c>
      <c r="K16" s="91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9.5" customHeight="1" x14ac:dyDescent="0.25">
      <c r="A17" s="5"/>
      <c r="B17" s="87" t="s">
        <v>87</v>
      </c>
      <c r="C17" s="88"/>
      <c r="D17" s="88"/>
      <c r="E17" s="89"/>
      <c r="F17" s="90"/>
      <c r="G17" s="87" t="s">
        <v>88</v>
      </c>
      <c r="H17" s="88"/>
      <c r="I17" s="88"/>
      <c r="J17" s="89"/>
      <c r="K17" s="91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9.5" customHeight="1" x14ac:dyDescent="0.25">
      <c r="A18" s="5"/>
      <c r="B18" s="92" t="s">
        <v>89</v>
      </c>
      <c r="C18" s="93">
        <v>0</v>
      </c>
      <c r="D18" s="93">
        <v>0</v>
      </c>
      <c r="E18" s="93">
        <v>0</v>
      </c>
      <c r="F18" s="90"/>
      <c r="G18" s="92" t="s">
        <v>90</v>
      </c>
      <c r="H18" s="93">
        <v>0</v>
      </c>
      <c r="I18" s="93">
        <v>0</v>
      </c>
      <c r="J18" s="93">
        <v>0</v>
      </c>
      <c r="K18" s="91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9.5" customHeight="1" x14ac:dyDescent="0.25">
      <c r="A19" s="5"/>
      <c r="B19" s="92" t="s">
        <v>91</v>
      </c>
      <c r="C19" s="93">
        <v>0</v>
      </c>
      <c r="D19" s="93">
        <v>0</v>
      </c>
      <c r="E19" s="93">
        <v>0</v>
      </c>
      <c r="F19" s="90"/>
      <c r="G19" s="92" t="s">
        <v>92</v>
      </c>
      <c r="H19" s="93">
        <v>0</v>
      </c>
      <c r="I19" s="93">
        <v>0</v>
      </c>
      <c r="J19" s="93">
        <v>0</v>
      </c>
      <c r="K19" s="91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9.5" customHeight="1" x14ac:dyDescent="0.25">
      <c r="A20" s="5"/>
      <c r="B20" s="96" t="s">
        <v>93</v>
      </c>
      <c r="C20" s="97">
        <f t="shared" ref="C20:E20" si="4">SUM(C18:C19)</f>
        <v>0</v>
      </c>
      <c r="D20" s="97">
        <f t="shared" si="4"/>
        <v>0</v>
      </c>
      <c r="E20" s="97">
        <f t="shared" si="4"/>
        <v>0</v>
      </c>
      <c r="F20" s="90"/>
      <c r="G20" s="92" t="s">
        <v>84</v>
      </c>
      <c r="H20" s="93">
        <v>0</v>
      </c>
      <c r="I20" s="93">
        <v>0</v>
      </c>
      <c r="J20" s="93">
        <v>0</v>
      </c>
      <c r="K20" s="91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9.5" customHeight="1" x14ac:dyDescent="0.25">
      <c r="A21" s="5"/>
      <c r="B21" s="83"/>
      <c r="C21" s="83"/>
      <c r="D21" s="83"/>
      <c r="E21" s="83"/>
      <c r="F21" s="90"/>
      <c r="G21" s="94" t="s">
        <v>94</v>
      </c>
      <c r="H21" s="95">
        <f t="shared" ref="H21:J21" si="5">SUM(H18:H20)</f>
        <v>0</v>
      </c>
      <c r="I21" s="95">
        <f t="shared" si="5"/>
        <v>0</v>
      </c>
      <c r="J21" s="95">
        <f t="shared" si="5"/>
        <v>0</v>
      </c>
      <c r="K21" s="91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9.5" customHeight="1" x14ac:dyDescent="0.25">
      <c r="A22" s="5"/>
      <c r="B22" s="83"/>
      <c r="C22" s="83"/>
      <c r="D22" s="83"/>
      <c r="E22" s="83"/>
      <c r="F22" s="90"/>
      <c r="G22" s="83"/>
      <c r="H22" s="98"/>
      <c r="I22" s="98"/>
      <c r="J22" s="98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9.5" customHeight="1" x14ac:dyDescent="0.25">
      <c r="A23" s="5"/>
      <c r="B23" s="99" t="s">
        <v>95</v>
      </c>
      <c r="C23" s="100">
        <f t="shared" ref="C23:E23" si="6">C10+C16+C20</f>
        <v>0</v>
      </c>
      <c r="D23" s="100">
        <f t="shared" si="6"/>
        <v>0</v>
      </c>
      <c r="E23" s="100">
        <f t="shared" si="6"/>
        <v>0</v>
      </c>
      <c r="F23" s="90"/>
      <c r="G23" s="101" t="s">
        <v>96</v>
      </c>
      <c r="H23" s="102">
        <f t="shared" ref="H23:J23" si="7">H11+H16+H21</f>
        <v>0</v>
      </c>
      <c r="I23" s="102">
        <f t="shared" si="7"/>
        <v>0</v>
      </c>
      <c r="J23" s="102">
        <f t="shared" si="7"/>
        <v>0</v>
      </c>
      <c r="K23" s="4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60" customHeight="1" x14ac:dyDescent="0.25">
      <c r="A24" s="5"/>
      <c r="B24" s="83"/>
      <c r="C24" s="83"/>
      <c r="D24" s="83"/>
      <c r="E24" s="83"/>
      <c r="F24" s="90"/>
      <c r="G24" s="83"/>
      <c r="H24" s="83"/>
      <c r="I24" s="83"/>
      <c r="J24" s="83"/>
      <c r="K24" s="83"/>
      <c r="L24" s="83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3.75" customHeight="1" x14ac:dyDescent="0.25">
      <c r="A25" s="5"/>
      <c r="B25" s="84" t="s">
        <v>97</v>
      </c>
      <c r="C25" s="85" t="s">
        <v>59</v>
      </c>
      <c r="D25" s="85" t="s">
        <v>59</v>
      </c>
      <c r="E25" s="85" t="s">
        <v>59</v>
      </c>
      <c r="F25" s="83"/>
      <c r="G25" s="83"/>
      <c r="H25" s="83"/>
      <c r="I25" s="83"/>
      <c r="J25" s="8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4.5" customHeight="1" x14ac:dyDescent="0.25">
      <c r="A26" s="5"/>
      <c r="B26" s="103" t="s">
        <v>98</v>
      </c>
      <c r="C26" s="104" t="str">
        <f t="shared" ref="C26:E26" si="8">IF(C23=0,"",(H11+H16)/C23)</f>
        <v/>
      </c>
      <c r="D26" s="104" t="str">
        <f t="shared" si="8"/>
        <v/>
      </c>
      <c r="E26" s="104" t="str">
        <f t="shared" si="8"/>
        <v/>
      </c>
      <c r="F26" s="83"/>
      <c r="G26" s="83"/>
      <c r="H26" s="83"/>
      <c r="I26" s="83"/>
      <c r="J26" s="8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4.5" customHeight="1" x14ac:dyDescent="0.25">
      <c r="A27" s="5"/>
      <c r="B27" s="105" t="s">
        <v>99</v>
      </c>
      <c r="C27" s="106" t="str">
        <f t="shared" ref="C27:E27" si="9">IF(H11=0,"",C10/H11)</f>
        <v/>
      </c>
      <c r="D27" s="106" t="str">
        <f t="shared" si="9"/>
        <v/>
      </c>
      <c r="E27" s="106" t="str">
        <f t="shared" si="9"/>
        <v/>
      </c>
      <c r="F27" s="83"/>
      <c r="G27" s="83"/>
      <c r="H27" s="83"/>
      <c r="I27" s="83"/>
      <c r="J27" s="8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4.5" customHeight="1" x14ac:dyDescent="0.25">
      <c r="A28" s="5"/>
      <c r="B28" s="105" t="s">
        <v>100</v>
      </c>
      <c r="C28" s="107">
        <f t="shared" ref="C28:E28" si="10">C10-H11</f>
        <v>0</v>
      </c>
      <c r="D28" s="107">
        <f t="shared" si="10"/>
        <v>0</v>
      </c>
      <c r="E28" s="107">
        <f t="shared" si="10"/>
        <v>0</v>
      </c>
      <c r="F28" s="83"/>
      <c r="G28" s="83"/>
      <c r="H28" s="83"/>
      <c r="I28" s="83"/>
      <c r="J28" s="8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4.5" customHeight="1" x14ac:dyDescent="0.25">
      <c r="A29" s="5"/>
      <c r="B29" s="105" t="s">
        <v>101</v>
      </c>
      <c r="C29" s="106" t="str">
        <f t="shared" ref="C29:E29" si="11">IF(H21=0,"",C23/H21)</f>
        <v/>
      </c>
      <c r="D29" s="106" t="str">
        <f t="shared" si="11"/>
        <v/>
      </c>
      <c r="E29" s="106" t="str">
        <f t="shared" si="11"/>
        <v/>
      </c>
      <c r="F29" s="83"/>
      <c r="G29" s="83"/>
      <c r="H29" s="83"/>
      <c r="I29" s="83"/>
      <c r="J29" s="8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34.5" customHeight="1" x14ac:dyDescent="0.25">
      <c r="A30" s="5"/>
      <c r="B30" s="105" t="s">
        <v>102</v>
      </c>
      <c r="C30" s="106" t="str">
        <f t="shared" ref="C30:E30" si="12">IF(H21=0,"",(H11+H16)/H21)</f>
        <v/>
      </c>
      <c r="D30" s="106" t="str">
        <f t="shared" si="12"/>
        <v/>
      </c>
      <c r="E30" s="106" t="str">
        <f t="shared" si="12"/>
        <v/>
      </c>
      <c r="F30" s="83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108"/>
      <c r="D31" s="108"/>
      <c r="E31" s="108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108"/>
      <c r="D32" s="108"/>
      <c r="E32" s="108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108"/>
      <c r="D33" s="108"/>
      <c r="E33" s="108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108"/>
      <c r="D34" s="108"/>
      <c r="E34" s="108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108"/>
      <c r="D35" s="108"/>
      <c r="E35" s="108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108"/>
      <c r="D36" s="108"/>
      <c r="E36" s="108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108"/>
      <c r="D37" s="108"/>
      <c r="E37" s="108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108"/>
      <c r="D38" s="108"/>
      <c r="E38" s="108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108"/>
      <c r="D39" s="108"/>
      <c r="E39" s="108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108"/>
      <c r="D40" s="108"/>
      <c r="E40" s="108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108"/>
      <c r="D41" s="108"/>
      <c r="E41" s="10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108"/>
      <c r="D42" s="108"/>
      <c r="E42" s="108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108"/>
      <c r="D43" s="108"/>
      <c r="E43" s="10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108"/>
      <c r="D44" s="108"/>
      <c r="E44" s="10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108"/>
      <c r="D45" s="108"/>
      <c r="E45" s="10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108"/>
      <c r="D46" s="108"/>
      <c r="E46" s="10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108"/>
      <c r="D47" s="108"/>
      <c r="E47" s="10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108"/>
      <c r="D48" s="108"/>
      <c r="E48" s="10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108"/>
      <c r="D49" s="108"/>
      <c r="E49" s="10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108"/>
      <c r="D50" s="108"/>
      <c r="E50" s="10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108"/>
      <c r="D51" s="108"/>
      <c r="E51" s="10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108"/>
      <c r="D52" s="108"/>
      <c r="E52" s="10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108"/>
      <c r="D53" s="108"/>
      <c r="E53" s="10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108"/>
      <c r="D54" s="108"/>
      <c r="E54" s="10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108"/>
      <c r="D55" s="108"/>
      <c r="E55" s="10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108"/>
      <c r="D56" s="108"/>
      <c r="E56" s="10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108"/>
      <c r="D57" s="108"/>
      <c r="E57" s="10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108"/>
      <c r="D58" s="108"/>
      <c r="E58" s="10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5.75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</sheetData>
  <pageMargins left="0.4" right="0.4" top="0.4" bottom="0.4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44.875" customWidth="1"/>
    <col min="3" max="5" width="13.875" customWidth="1"/>
    <col min="6" max="6" width="2.5" customWidth="1"/>
    <col min="7" max="26" width="8.375" customWidth="1"/>
  </cols>
  <sheetData>
    <row r="1" spans="1:26" ht="40.5" customHeight="1" x14ac:dyDescent="0.4">
      <c r="A1" s="5"/>
      <c r="B1" s="109" t="s">
        <v>103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3" customHeight="1" x14ac:dyDescent="0.25">
      <c r="A2" s="5"/>
      <c r="B2" s="110" t="s">
        <v>104</v>
      </c>
      <c r="C2" s="111"/>
      <c r="D2" s="111"/>
      <c r="E2" s="111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2.5" customHeight="1" x14ac:dyDescent="0.25">
      <c r="A3" s="5"/>
      <c r="B3" s="112" t="s">
        <v>105</v>
      </c>
      <c r="C3" s="113" t="s">
        <v>59</v>
      </c>
      <c r="D3" s="113" t="s">
        <v>59</v>
      </c>
      <c r="E3" s="113" t="s">
        <v>59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2.5" customHeight="1" x14ac:dyDescent="0.25">
      <c r="A4" s="5"/>
      <c r="B4" s="114" t="s">
        <v>106</v>
      </c>
      <c r="C4" s="115">
        <v>0</v>
      </c>
      <c r="D4" s="115">
        <v>0</v>
      </c>
      <c r="E4" s="115">
        <v>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2.5" customHeight="1" x14ac:dyDescent="0.25">
      <c r="A5" s="5"/>
      <c r="B5" s="114" t="s">
        <v>107</v>
      </c>
      <c r="C5" s="115">
        <v>0</v>
      </c>
      <c r="D5" s="115">
        <v>0</v>
      </c>
      <c r="E5" s="115">
        <v>0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2.5" customHeight="1" x14ac:dyDescent="0.25">
      <c r="A6" s="5"/>
      <c r="B6" s="114" t="s">
        <v>108</v>
      </c>
      <c r="C6" s="115">
        <v>0</v>
      </c>
      <c r="D6" s="115">
        <v>0</v>
      </c>
      <c r="E6" s="115">
        <v>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2.5" customHeight="1" x14ac:dyDescent="0.25">
      <c r="A7" s="5"/>
      <c r="B7" s="114" t="s">
        <v>109</v>
      </c>
      <c r="C7" s="115">
        <v>0</v>
      </c>
      <c r="D7" s="115">
        <v>0</v>
      </c>
      <c r="E7" s="115">
        <v>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2.5" customHeight="1" x14ac:dyDescent="0.25">
      <c r="A8" s="5"/>
      <c r="B8" s="114" t="s">
        <v>110</v>
      </c>
      <c r="C8" s="115">
        <v>0</v>
      </c>
      <c r="D8" s="115">
        <v>0</v>
      </c>
      <c r="E8" s="115">
        <v>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2.5" customHeight="1" x14ac:dyDescent="0.25">
      <c r="A9" s="5"/>
      <c r="B9" s="114" t="s">
        <v>89</v>
      </c>
      <c r="C9" s="115">
        <v>0</v>
      </c>
      <c r="D9" s="115">
        <v>0</v>
      </c>
      <c r="E9" s="115">
        <v>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2.5" customHeight="1" x14ac:dyDescent="0.25">
      <c r="A10" s="5"/>
      <c r="B10" s="116" t="s">
        <v>84</v>
      </c>
      <c r="C10" s="117">
        <v>0</v>
      </c>
      <c r="D10" s="117">
        <v>0</v>
      </c>
      <c r="E10" s="117">
        <v>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1" customHeight="1" x14ac:dyDescent="0.25">
      <c r="A11" s="5"/>
      <c r="B11" s="118" t="s">
        <v>111</v>
      </c>
      <c r="C11" s="119">
        <f t="shared" ref="C11:E11" si="0">SUM(C4:C10)</f>
        <v>0</v>
      </c>
      <c r="D11" s="119">
        <f t="shared" si="0"/>
        <v>0</v>
      </c>
      <c r="E11" s="119">
        <f t="shared" si="0"/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2.5" customHeight="1" x14ac:dyDescent="0.25">
      <c r="A12" s="5"/>
      <c r="B12" s="120" t="s">
        <v>112</v>
      </c>
      <c r="C12" s="121" t="str">
        <f t="shared" ref="C12:E12" si="1">C3</f>
        <v>[Año]</v>
      </c>
      <c r="D12" s="121" t="str">
        <f t="shared" si="1"/>
        <v>[Año]</v>
      </c>
      <c r="E12" s="121" t="str">
        <f t="shared" si="1"/>
        <v>[Año]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2.5" customHeight="1" x14ac:dyDescent="0.25">
      <c r="A13" s="5"/>
      <c r="B13" s="114" t="s">
        <v>113</v>
      </c>
      <c r="C13" s="115">
        <v>0</v>
      </c>
      <c r="D13" s="115">
        <v>0</v>
      </c>
      <c r="E13" s="115"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2.5" customHeight="1" x14ac:dyDescent="0.25">
      <c r="A14" s="5"/>
      <c r="B14" s="114" t="s">
        <v>114</v>
      </c>
      <c r="C14" s="115">
        <v>0</v>
      </c>
      <c r="D14" s="115">
        <v>0</v>
      </c>
      <c r="E14" s="115"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2.5" customHeight="1" x14ac:dyDescent="0.25">
      <c r="A15" s="5"/>
      <c r="B15" s="114" t="s">
        <v>115</v>
      </c>
      <c r="C15" s="115">
        <v>0</v>
      </c>
      <c r="D15" s="115">
        <v>0</v>
      </c>
      <c r="E15" s="115"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2.5" customHeight="1" x14ac:dyDescent="0.25">
      <c r="A16" s="5"/>
      <c r="B16" s="122" t="s">
        <v>116</v>
      </c>
      <c r="C16" s="115">
        <v>0</v>
      </c>
      <c r="D16" s="115">
        <v>0</v>
      </c>
      <c r="E16" s="115"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2.5" customHeight="1" x14ac:dyDescent="0.25">
      <c r="A17" s="5"/>
      <c r="B17" s="114" t="s">
        <v>117</v>
      </c>
      <c r="C17" s="115">
        <v>0</v>
      </c>
      <c r="D17" s="115">
        <v>0</v>
      </c>
      <c r="E17" s="115">
        <v>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2.5" customHeight="1" x14ac:dyDescent="0.25">
      <c r="A18" s="5"/>
      <c r="B18" s="116" t="s">
        <v>118</v>
      </c>
      <c r="C18" s="117">
        <v>0</v>
      </c>
      <c r="D18" s="117">
        <v>0</v>
      </c>
      <c r="E18" s="117">
        <v>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1" customHeight="1" x14ac:dyDescent="0.25">
      <c r="A19" s="5"/>
      <c r="B19" s="118" t="s">
        <v>119</v>
      </c>
      <c r="C19" s="119">
        <f t="shared" ref="C19:E19" si="2">SUM(C13:C18)</f>
        <v>0</v>
      </c>
      <c r="D19" s="119">
        <f t="shared" si="2"/>
        <v>0</v>
      </c>
      <c r="E19" s="119">
        <f t="shared" si="2"/>
        <v>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2.5" customHeight="1" x14ac:dyDescent="0.25">
      <c r="A20" s="5"/>
      <c r="B20" s="120" t="s">
        <v>120</v>
      </c>
      <c r="C20" s="121" t="str">
        <f t="shared" ref="C20:E20" si="3">C3</f>
        <v>[Año]</v>
      </c>
      <c r="D20" s="121" t="str">
        <f t="shared" si="3"/>
        <v>[Año]</v>
      </c>
      <c r="E20" s="121" t="str">
        <f t="shared" si="3"/>
        <v>[Año]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2.5" customHeight="1" x14ac:dyDescent="0.25">
      <c r="A21" s="5"/>
      <c r="B21" s="114" t="s">
        <v>121</v>
      </c>
      <c r="C21" s="115">
        <v>0</v>
      </c>
      <c r="D21" s="115">
        <v>0</v>
      </c>
      <c r="E21" s="115">
        <v>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2.5" customHeight="1" x14ac:dyDescent="0.25">
      <c r="A22" s="5"/>
      <c r="B22" s="114" t="s">
        <v>122</v>
      </c>
      <c r="C22" s="115">
        <v>0</v>
      </c>
      <c r="D22" s="115">
        <v>0</v>
      </c>
      <c r="E22" s="115"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2.5" customHeight="1" x14ac:dyDescent="0.25">
      <c r="A23" s="5"/>
      <c r="B23" s="114" t="s">
        <v>123</v>
      </c>
      <c r="C23" s="115">
        <v>0</v>
      </c>
      <c r="D23" s="115">
        <v>0</v>
      </c>
      <c r="E23" s="115"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2.5" customHeight="1" x14ac:dyDescent="0.25">
      <c r="A24" s="5"/>
      <c r="B24" s="116" t="s">
        <v>124</v>
      </c>
      <c r="C24" s="117">
        <v>0</v>
      </c>
      <c r="D24" s="117">
        <v>0</v>
      </c>
      <c r="E24" s="117">
        <v>0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1" customHeight="1" x14ac:dyDescent="0.25">
      <c r="A25" s="5"/>
      <c r="B25" s="118" t="s">
        <v>125</v>
      </c>
      <c r="C25" s="119">
        <f t="shared" ref="C25:E25" si="4">SUM(C21:C24)</f>
        <v>0</v>
      </c>
      <c r="D25" s="119">
        <f t="shared" si="4"/>
        <v>0</v>
      </c>
      <c r="E25" s="119">
        <f t="shared" si="4"/>
        <v>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2.5" customHeight="1" x14ac:dyDescent="0.25">
      <c r="A26" s="5"/>
      <c r="B26" s="123" t="s">
        <v>126</v>
      </c>
      <c r="C26" s="124" t="str">
        <f t="shared" ref="C26:E26" si="5">C3</f>
        <v>[Año]</v>
      </c>
      <c r="D26" s="124" t="str">
        <f t="shared" si="5"/>
        <v>[Año]</v>
      </c>
      <c r="E26" s="124" t="str">
        <f t="shared" si="5"/>
        <v>[Año]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4.5" customHeight="1" x14ac:dyDescent="0.25">
      <c r="A27" s="5"/>
      <c r="B27" s="125" t="s">
        <v>127</v>
      </c>
      <c r="C27" s="126">
        <f t="shared" ref="C27:E27" si="6">SUM(C25,C19,C11)</f>
        <v>0</v>
      </c>
      <c r="D27" s="126">
        <f t="shared" si="6"/>
        <v>0</v>
      </c>
      <c r="E27" s="126">
        <f t="shared" si="6"/>
        <v>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4.5" customHeight="1" x14ac:dyDescent="0.25">
      <c r="A28" s="5"/>
      <c r="B28" s="116" t="s">
        <v>128</v>
      </c>
      <c r="C28" s="127">
        <v>0</v>
      </c>
      <c r="D28" s="127">
        <v>0</v>
      </c>
      <c r="E28" s="127">
        <v>0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4.5" customHeight="1" x14ac:dyDescent="0.25">
      <c r="A29" s="5"/>
      <c r="B29" s="128" t="s">
        <v>129</v>
      </c>
      <c r="C29" s="129">
        <f t="shared" ref="C29:E29" si="7">SUM(C28,C27)</f>
        <v>0</v>
      </c>
      <c r="D29" s="129">
        <f t="shared" si="7"/>
        <v>0</v>
      </c>
      <c r="E29" s="129">
        <f t="shared" si="7"/>
        <v>0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130"/>
      <c r="C30" s="108"/>
      <c r="D30" s="108"/>
      <c r="E30" s="108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130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130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130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130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130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130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130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130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130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130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13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130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130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130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130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130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130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130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130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130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130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130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130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130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130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130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130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130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130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130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130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130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130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130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130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130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130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130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130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130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130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130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130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130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130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130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130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130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130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130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130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130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130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130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130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130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130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130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130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130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130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130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130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130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130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130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130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130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130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130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130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130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130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130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130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130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130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130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130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130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130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130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130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130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130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130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130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130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130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130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130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130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130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130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130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130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130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130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130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130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130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130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130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130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130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130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130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130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130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130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130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130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130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130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130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130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130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130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130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130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130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130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130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130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130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130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130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130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130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130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130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130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130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130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130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130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130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130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13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13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130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130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130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130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130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130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130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130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130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13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13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130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130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130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130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130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130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130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130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130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130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130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130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130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130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130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130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130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130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130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130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130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130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130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130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130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130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130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130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130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130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130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130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130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130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130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130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130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130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130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130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130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130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130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130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130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130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130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130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130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130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130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130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130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130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130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130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130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130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130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130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130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130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130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130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130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130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130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130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130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130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130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130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130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130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130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130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130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130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130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130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130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130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130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130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130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130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130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130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130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130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130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130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130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130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130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130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130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130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130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130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130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130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130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130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130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130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130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130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130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130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130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130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130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130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130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130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130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130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130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130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130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130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130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130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130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130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130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130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130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130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130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130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130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130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130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130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130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130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130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130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130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130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130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130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130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130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130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130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130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130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130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130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130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130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130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130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130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130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130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130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130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130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130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130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130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130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130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130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130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130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130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130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130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130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130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130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130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130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130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130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130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130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130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130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130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130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130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130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130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130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130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130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130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130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130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130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130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130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130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130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130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130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130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130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130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130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130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130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130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130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130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130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130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130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130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130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130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130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130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130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130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130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130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130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130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130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130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130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130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130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130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130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130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130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130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130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130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130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130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130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130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130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130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130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130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130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130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130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130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130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130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130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130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130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130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130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130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130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130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130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130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130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130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130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130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130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130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130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130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130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130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130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130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130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130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130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130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130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130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130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130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130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130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130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130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130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130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130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130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130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130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130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130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130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130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130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130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130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130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130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130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130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130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130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130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130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130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130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130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130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130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130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130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130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130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130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130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130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130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130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130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130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130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130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130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130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130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130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130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130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130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130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130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130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130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130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130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130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130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130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130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130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130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130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130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130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130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130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130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130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130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130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130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130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130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130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130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130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130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130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130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130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130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130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130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130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130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130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130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130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130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130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130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130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130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130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130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130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130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130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130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130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130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130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130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130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130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130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130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130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130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130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130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130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130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130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130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130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130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130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130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130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130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130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130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130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130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130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130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130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130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130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130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130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130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130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130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130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130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130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130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130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130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130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130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130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130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130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130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130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130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130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130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130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130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130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130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130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130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130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130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130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130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130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130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130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130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130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130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130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130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130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130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130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130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130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130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130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130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130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130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130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130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130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130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130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130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130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130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130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130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130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130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130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130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130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130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130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130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130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130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130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130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130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130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130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130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130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130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130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130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130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130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130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130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130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130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130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130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130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130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130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130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130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130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130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130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130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130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130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130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130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130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130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130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130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130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130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130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130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130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130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130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130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130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130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130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130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130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130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130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130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130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130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130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130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130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130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130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130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130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130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130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130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130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130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130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130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130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130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130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130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130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130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130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130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130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130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130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130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130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130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130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130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130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130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130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130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130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130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130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130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130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130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130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130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130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130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130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130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130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130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130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130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130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130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130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130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130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130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130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130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130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130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130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130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130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130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130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130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130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130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130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130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130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130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130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130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130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130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130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130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130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130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130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130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130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130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130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130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130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130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130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130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130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130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130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130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130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130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130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130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130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130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130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130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130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130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130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130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130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130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130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130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130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130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130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130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130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130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130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130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130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130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130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130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130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130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130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130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130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130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130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130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130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130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130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130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130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130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130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130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130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130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130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130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130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130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130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130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130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130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130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130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130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130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130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130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130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130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130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130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130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130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130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130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130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130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130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130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130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130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130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130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130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130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130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130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130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130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130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130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130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130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130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130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130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130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130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130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130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130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130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130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130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130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130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130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130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130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130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130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130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130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130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130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130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130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130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130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130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130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130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130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130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130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130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130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130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130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130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130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130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130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130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130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130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130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130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130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130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130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130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130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130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130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130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130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130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130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130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130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130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130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130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130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130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130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130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130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130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130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130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130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130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130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130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130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130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130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130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130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130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130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130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130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130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130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130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130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130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130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130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130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130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130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130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130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130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130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130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130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130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130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130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130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130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130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130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E4:E11 E19 E25">
    <cfRule type="cellIs" dxfId="8" priority="1" operator="lessThan">
      <formula>0</formula>
    </cfRule>
  </conditionalFormatting>
  <conditionalFormatting sqref="E13:E19 E25">
    <cfRule type="cellIs" dxfId="7" priority="2" operator="lessThan">
      <formula>0</formula>
    </cfRule>
  </conditionalFormatting>
  <conditionalFormatting sqref="E21:E25 E27:E29">
    <cfRule type="cellIs" dxfId="6" priority="3" operator="lessThan">
      <formula>0</formula>
    </cfRule>
  </conditionalFormatting>
  <conditionalFormatting sqref="D4:D11 D19 D25">
    <cfRule type="cellIs" dxfId="5" priority="4" operator="lessThan">
      <formula>0</formula>
    </cfRule>
  </conditionalFormatting>
  <conditionalFormatting sqref="D13:D19 D25">
    <cfRule type="cellIs" dxfId="4" priority="5" operator="lessThan">
      <formula>0</formula>
    </cfRule>
  </conditionalFormatting>
  <conditionalFormatting sqref="D21:D25 D27:D29">
    <cfRule type="cellIs" dxfId="3" priority="6" operator="lessThan">
      <formula>0</formula>
    </cfRule>
  </conditionalFormatting>
  <conditionalFormatting sqref="C4:C11 C19 C25">
    <cfRule type="cellIs" dxfId="2" priority="7" operator="lessThan">
      <formula>0</formula>
    </cfRule>
  </conditionalFormatting>
  <conditionalFormatting sqref="C13:C19 C25">
    <cfRule type="cellIs" dxfId="1" priority="8" operator="lessThan">
      <formula>0</formula>
    </cfRule>
  </conditionalFormatting>
  <conditionalFormatting sqref="C21:C25 C27:C29">
    <cfRule type="cellIs" dxfId="0" priority="9" operator="lessThan">
      <formula>0</formula>
    </cfRule>
  </conditionalFormatting>
  <pageMargins left="0.4" right="0.4" top="0.4" bottom="0.4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32.625" customWidth="1"/>
    <col min="3" max="5" width="17.875" customWidth="1"/>
    <col min="6" max="6" width="2.5" customWidth="1"/>
    <col min="7" max="26" width="8.375" customWidth="1"/>
  </cols>
  <sheetData>
    <row r="1" spans="1:26" ht="34.5" customHeight="1" x14ac:dyDescent="0.25">
      <c r="A1" s="5"/>
      <c r="B1" s="131" t="s">
        <v>130</v>
      </c>
      <c r="C1" s="132"/>
      <c r="D1" s="210" t="s">
        <v>131</v>
      </c>
      <c r="E1" s="209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75" x14ac:dyDescent="0.25">
      <c r="A2" s="5"/>
      <c r="B2" s="133" t="s">
        <v>132</v>
      </c>
      <c r="C2" s="132"/>
      <c r="D2" s="134" t="s">
        <v>133</v>
      </c>
      <c r="E2" s="13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75" x14ac:dyDescent="0.25">
      <c r="A3" s="5"/>
      <c r="B3" s="133" t="s">
        <v>134</v>
      </c>
      <c r="C3" s="132"/>
      <c r="D3" s="134" t="s">
        <v>135</v>
      </c>
      <c r="E3" s="136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133" t="s">
        <v>136</v>
      </c>
      <c r="C4" s="132"/>
      <c r="D4" s="134" t="s">
        <v>137</v>
      </c>
      <c r="E4" s="136" t="s">
        <v>138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x14ac:dyDescent="0.25">
      <c r="A5" s="5"/>
      <c r="B5" s="137"/>
      <c r="C5" s="132"/>
      <c r="D5" s="132"/>
      <c r="E5" s="13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75" x14ac:dyDescent="0.25">
      <c r="A6" s="5"/>
      <c r="B6" s="138" t="s">
        <v>34</v>
      </c>
      <c r="C6" s="139" t="s">
        <v>139</v>
      </c>
      <c r="D6" s="139" t="s">
        <v>140</v>
      </c>
      <c r="E6" s="139" t="s">
        <v>141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133" t="s">
        <v>142</v>
      </c>
      <c r="C7" s="140">
        <v>0</v>
      </c>
      <c r="D7" s="140">
        <f>C7*150%</f>
        <v>0</v>
      </c>
      <c r="E7" s="140">
        <f>D7*133.333%</f>
        <v>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133" t="s">
        <v>143</v>
      </c>
      <c r="C8" s="140">
        <v>0</v>
      </c>
      <c r="D8" s="140">
        <v>0</v>
      </c>
      <c r="E8" s="140">
        <v>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141" t="s">
        <v>144</v>
      </c>
      <c r="C9" s="142" t="str">
        <f t="shared" ref="C9:E9" si="0">IF(OR(C7&lt;&gt;0,C7),C7-C8,"")</f>
        <v/>
      </c>
      <c r="D9" s="142" t="str">
        <f t="shared" si="0"/>
        <v/>
      </c>
      <c r="E9" s="142" t="str">
        <f t="shared" si="0"/>
        <v/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137"/>
      <c r="C10" s="140"/>
      <c r="D10" s="140"/>
      <c r="E10" s="1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138" t="s">
        <v>145</v>
      </c>
      <c r="C11" s="143" t="str">
        <f t="shared" ref="C11:E11" si="1">C6</f>
        <v>[Año 1]</v>
      </c>
      <c r="D11" s="143" t="str">
        <f t="shared" si="1"/>
        <v>[Año 2]</v>
      </c>
      <c r="E11" s="143" t="str">
        <f t="shared" si="1"/>
        <v>[Año 3]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133" t="s">
        <v>146</v>
      </c>
      <c r="C12" s="140">
        <v>0</v>
      </c>
      <c r="D12" s="140">
        <v>0</v>
      </c>
      <c r="E12" s="140">
        <v>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133" t="s">
        <v>147</v>
      </c>
      <c r="C13" s="140">
        <v>0</v>
      </c>
      <c r="D13" s="140">
        <v>0</v>
      </c>
      <c r="E13" s="140"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144" t="s">
        <v>148</v>
      </c>
      <c r="C14" s="145" t="str">
        <f t="shared" ref="C14:E14" si="2">IF(OR(SUM(C12)&lt;&gt;0,C13),C12+C13,"")</f>
        <v/>
      </c>
      <c r="D14" s="145" t="str">
        <f t="shared" si="2"/>
        <v/>
      </c>
      <c r="E14" s="145" t="str">
        <f t="shared" si="2"/>
        <v/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133" t="s">
        <v>149</v>
      </c>
      <c r="C15" s="140">
        <v>0</v>
      </c>
      <c r="D15" s="140">
        <v>0</v>
      </c>
      <c r="E15" s="140"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144" t="s">
        <v>150</v>
      </c>
      <c r="C16" s="146" t="str">
        <f t="shared" ref="C16:E16" si="3">IF(OR(SUM(C14)&lt;&gt;0,C15),C14-C15,"")</f>
        <v/>
      </c>
      <c r="D16" s="146" t="str">
        <f t="shared" si="3"/>
        <v/>
      </c>
      <c r="E16" s="146" t="str">
        <f t="shared" si="3"/>
        <v/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137"/>
      <c r="C17" s="140"/>
      <c r="D17" s="140"/>
      <c r="E17" s="140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147" t="s">
        <v>39</v>
      </c>
      <c r="C18" s="148" t="str">
        <f t="shared" ref="C18:E18" si="4">IF(OR(SUM(C9)&lt;&gt;0,SUM(C16)),SUM(C9)-SUM(C16),"")</f>
        <v/>
      </c>
      <c r="D18" s="148" t="str">
        <f t="shared" si="4"/>
        <v/>
      </c>
      <c r="E18" s="148" t="str">
        <f t="shared" si="4"/>
        <v/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137"/>
      <c r="C19" s="140"/>
      <c r="D19" s="140"/>
      <c r="E19" s="140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138" t="s">
        <v>151</v>
      </c>
      <c r="C20" s="143" t="str">
        <f t="shared" ref="C20:E20" si="5">C6</f>
        <v>[Año 1]</v>
      </c>
      <c r="D20" s="143" t="str">
        <f t="shared" si="5"/>
        <v>[Año 2]</v>
      </c>
      <c r="E20" s="143" t="str">
        <f t="shared" si="5"/>
        <v>[Año 3]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133" t="s">
        <v>152</v>
      </c>
      <c r="C21" s="140"/>
      <c r="D21" s="140"/>
      <c r="E21" s="140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133" t="s">
        <v>70</v>
      </c>
      <c r="C22" s="140">
        <v>0</v>
      </c>
      <c r="D22" s="140">
        <v>0</v>
      </c>
      <c r="E22" s="140"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133" t="s">
        <v>153</v>
      </c>
      <c r="C23" s="140">
        <v>0</v>
      </c>
      <c r="D23" s="140">
        <v>0</v>
      </c>
      <c r="E23" s="140"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133" t="s">
        <v>154</v>
      </c>
      <c r="C24" s="140">
        <v>0</v>
      </c>
      <c r="D24" s="140">
        <v>0</v>
      </c>
      <c r="E24" s="140">
        <v>0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133" t="s">
        <v>155</v>
      </c>
      <c r="C25" s="140">
        <v>0</v>
      </c>
      <c r="D25" s="140">
        <v>0</v>
      </c>
      <c r="E25" s="140">
        <v>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133" t="s">
        <v>156</v>
      </c>
      <c r="C26" s="140">
        <v>0</v>
      </c>
      <c r="D26" s="140">
        <v>0</v>
      </c>
      <c r="E26" s="140">
        <v>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144" t="s">
        <v>157</v>
      </c>
      <c r="C27" s="146" t="str">
        <f t="shared" ref="C27:E27" si="6">IF(SUM(C22:C26),SUM(C22:C26),"")</f>
        <v/>
      </c>
      <c r="D27" s="146" t="str">
        <f t="shared" si="6"/>
        <v/>
      </c>
      <c r="E27" s="146" t="str">
        <f t="shared" si="6"/>
        <v/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137"/>
      <c r="C28" s="140"/>
      <c r="D28" s="140"/>
      <c r="E28" s="140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138" t="s">
        <v>158</v>
      </c>
      <c r="C29" s="143" t="str">
        <f t="shared" ref="C29:E29" si="7">C6</f>
        <v>[Año 1]</v>
      </c>
      <c r="D29" s="143" t="str">
        <f t="shared" si="7"/>
        <v>[Año 2]</v>
      </c>
      <c r="E29" s="143" t="str">
        <f t="shared" si="7"/>
        <v>[Año 3]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133" t="s">
        <v>70</v>
      </c>
      <c r="C30" s="140">
        <v>0</v>
      </c>
      <c r="D30" s="140">
        <v>0</v>
      </c>
      <c r="E30" s="140">
        <v>0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133" t="s">
        <v>159</v>
      </c>
      <c r="C31" s="140">
        <v>0</v>
      </c>
      <c r="D31" s="140">
        <v>0</v>
      </c>
      <c r="E31" s="140">
        <v>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133" t="s">
        <v>160</v>
      </c>
      <c r="C32" s="140">
        <v>0</v>
      </c>
      <c r="D32" s="140">
        <v>0</v>
      </c>
      <c r="E32" s="140">
        <v>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133" t="s">
        <v>161</v>
      </c>
      <c r="C33" s="140">
        <v>0</v>
      </c>
      <c r="D33" s="140">
        <v>0</v>
      </c>
      <c r="E33" s="140">
        <v>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133" t="s">
        <v>162</v>
      </c>
      <c r="C34" s="140">
        <v>0</v>
      </c>
      <c r="D34" s="140">
        <v>0</v>
      </c>
      <c r="E34" s="140">
        <v>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133" t="s">
        <v>163</v>
      </c>
      <c r="C35" s="140">
        <v>0</v>
      </c>
      <c r="D35" s="140">
        <v>0</v>
      </c>
      <c r="E35" s="140">
        <v>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133" t="s">
        <v>164</v>
      </c>
      <c r="C36" s="140">
        <v>0</v>
      </c>
      <c r="D36" s="140">
        <v>0</v>
      </c>
      <c r="E36" s="140"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133" t="s">
        <v>165</v>
      </c>
      <c r="C37" s="140">
        <v>0</v>
      </c>
      <c r="D37" s="140">
        <v>0</v>
      </c>
      <c r="E37" s="140">
        <v>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133" t="s">
        <v>166</v>
      </c>
      <c r="C38" s="140">
        <v>0</v>
      </c>
      <c r="D38" s="140">
        <v>0</v>
      </c>
      <c r="E38" s="140"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133" t="s">
        <v>167</v>
      </c>
      <c r="C39" s="140">
        <v>0</v>
      </c>
      <c r="D39" s="140">
        <v>0</v>
      </c>
      <c r="E39" s="140"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133" t="s">
        <v>168</v>
      </c>
      <c r="C40" s="140">
        <v>0</v>
      </c>
      <c r="D40" s="140">
        <v>0</v>
      </c>
      <c r="E40" s="140">
        <v>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133" t="s">
        <v>169</v>
      </c>
      <c r="C41" s="140">
        <v>0</v>
      </c>
      <c r="D41" s="140">
        <v>0</v>
      </c>
      <c r="E41" s="140"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133" t="s">
        <v>170</v>
      </c>
      <c r="C42" s="140">
        <v>0</v>
      </c>
      <c r="D42" s="140">
        <v>0</v>
      </c>
      <c r="E42" s="140"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144" t="s">
        <v>171</v>
      </c>
      <c r="C43" s="146" t="str">
        <f t="shared" ref="C43:E43" si="8">IF(SUM(C30:C42),SUM(C30:C42),"")</f>
        <v/>
      </c>
      <c r="D43" s="146" t="str">
        <f t="shared" si="8"/>
        <v/>
      </c>
      <c r="E43" s="146" t="str">
        <f t="shared" si="8"/>
        <v/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137"/>
      <c r="C44" s="140"/>
      <c r="D44" s="140"/>
      <c r="E44" s="140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147" t="s">
        <v>172</v>
      </c>
      <c r="C45" s="148" t="str">
        <f t="shared" ref="C45:E45" si="9">IF(OR(SUM(C27)&lt;&gt;0,SUM(C43)),SUM(C27)+SUM(C43),"")</f>
        <v/>
      </c>
      <c r="D45" s="148" t="str">
        <f t="shared" si="9"/>
        <v/>
      </c>
      <c r="E45" s="148" t="str">
        <f t="shared" si="9"/>
        <v/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137"/>
      <c r="C46" s="140"/>
      <c r="D46" s="140"/>
      <c r="E46" s="140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149" t="s">
        <v>173</v>
      </c>
      <c r="C47" s="150" t="str">
        <f t="shared" ref="C47:E47" si="10">IF(OR(SUM(C18)&lt;&gt;0,C45),SUM(C18)-SUM(C45),"")</f>
        <v/>
      </c>
      <c r="D47" s="150" t="str">
        <f t="shared" si="10"/>
        <v/>
      </c>
      <c r="E47" s="150" t="str">
        <f t="shared" si="10"/>
        <v/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151" t="s">
        <v>174</v>
      </c>
      <c r="C48" s="152" t="e">
        <f t="shared" ref="C48:E48" si="11">IF(C47&gt;=0,C47*0.2,"0")</f>
        <v>#VALUE!</v>
      </c>
      <c r="D48" s="152" t="e">
        <f t="shared" si="11"/>
        <v>#VALUE!</v>
      </c>
      <c r="E48" s="152" t="e">
        <f t="shared" si="11"/>
        <v>#VALUE!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144" t="s">
        <v>175</v>
      </c>
      <c r="C49" s="153" t="e">
        <f t="shared" ref="C49:E49" si="12">IF(OR(SUM(C47)&lt;&gt;0,C48),C47-C48,"")</f>
        <v>#VALUE!</v>
      </c>
      <c r="D49" s="153" t="e">
        <f t="shared" si="12"/>
        <v>#VALUE!</v>
      </c>
      <c r="E49" s="153" t="e">
        <f t="shared" si="12"/>
        <v>#VALUE!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137"/>
      <c r="C50" s="140"/>
      <c r="D50" s="140"/>
      <c r="E50" s="140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133" t="s">
        <v>176</v>
      </c>
      <c r="C51" s="140">
        <v>0</v>
      </c>
      <c r="D51" s="140">
        <v>0</v>
      </c>
      <c r="E51" s="140">
        <v>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133" t="s">
        <v>177</v>
      </c>
      <c r="C52" s="140">
        <v>0</v>
      </c>
      <c r="D52" s="140">
        <v>0</v>
      </c>
      <c r="E52" s="140">
        <v>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144" t="s">
        <v>178</v>
      </c>
      <c r="C53" s="146" t="e">
        <f t="shared" ref="C53:E53" si="13">IF(OR(OR(SUM(C49)&lt;&gt;0,C51),C52),C49+C51-C52,"")</f>
        <v>#VALUE!</v>
      </c>
      <c r="D53" s="146" t="e">
        <f t="shared" si="13"/>
        <v>#VALUE!</v>
      </c>
      <c r="E53" s="146" t="e">
        <f t="shared" si="13"/>
        <v>#VALUE!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154"/>
      <c r="D54" s="154"/>
      <c r="E54" s="15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154"/>
      <c r="D55" s="154"/>
      <c r="E55" s="15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154"/>
      <c r="D56" s="154"/>
      <c r="E56" s="15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154"/>
      <c r="D57" s="154"/>
      <c r="E57" s="15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154"/>
      <c r="D58" s="154"/>
      <c r="E58" s="15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154"/>
      <c r="D59" s="154"/>
      <c r="E59" s="15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D1:E1"/>
  </mergeCells>
  <pageMargins left="0.4" right="0.4" top="0.4" bottom="0.4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55" t="s">
        <v>179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4.5" customHeight="1" x14ac:dyDescent="0.25">
      <c r="A2" s="5"/>
      <c r="B2" s="157" t="s">
        <v>180</v>
      </c>
      <c r="C2" s="156"/>
      <c r="D2" s="1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9.75" customHeight="1" x14ac:dyDescent="0.25">
      <c r="A3" s="5"/>
      <c r="B3" s="68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5"/>
      <c r="B5" s="155" t="s">
        <v>181</v>
      </c>
      <c r="C5" s="156"/>
      <c r="D5" s="15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9.75" customHeight="1" x14ac:dyDescent="0.25">
      <c r="A6" s="5"/>
      <c r="B6" s="68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55" t="s">
        <v>182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.75" customHeight="1" x14ac:dyDescent="0.25">
      <c r="A2" s="158"/>
      <c r="B2" s="159" t="s">
        <v>183</v>
      </c>
      <c r="C2" s="160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19.5" customHeight="1" x14ac:dyDescent="0.25">
      <c r="A3" s="5"/>
      <c r="B3" s="157" t="s">
        <v>184</v>
      </c>
      <c r="C3" s="156"/>
      <c r="D3" s="156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9.75" customHeight="1" x14ac:dyDescent="0.25">
      <c r="A4" s="5"/>
      <c r="B4" s="68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.75" customHeight="1" x14ac:dyDescent="0.25">
      <c r="A6" s="158"/>
      <c r="B6" s="159" t="s">
        <v>185</v>
      </c>
      <c r="C6" s="160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</row>
    <row r="7" spans="1:26" ht="19.5" customHeight="1" x14ac:dyDescent="0.25">
      <c r="A7" s="5"/>
      <c r="B7" s="157" t="s">
        <v>186</v>
      </c>
      <c r="C7" s="156"/>
      <c r="D7" s="15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9.75" customHeight="1" x14ac:dyDescent="0.25">
      <c r="A8" s="5"/>
      <c r="B8" s="68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22.5" customWidth="1"/>
    <col min="3" max="3" width="2.5" customWidth="1"/>
    <col min="4" max="4" width="22.5" customWidth="1"/>
    <col min="5" max="5" width="2.5" customWidth="1"/>
    <col min="6" max="6" width="22.5" customWidth="1"/>
    <col min="7" max="26" width="8.375" customWidth="1"/>
  </cols>
  <sheetData>
    <row r="1" spans="1:26" ht="34.5" customHeight="1" x14ac:dyDescent="0.25">
      <c r="A1" s="5"/>
      <c r="B1" s="155" t="s">
        <v>187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9.5" customHeight="1" x14ac:dyDescent="0.25">
      <c r="A2" s="5"/>
      <c r="B2" s="211" t="s">
        <v>188</v>
      </c>
      <c r="C2" s="209"/>
      <c r="D2" s="209"/>
      <c r="E2" s="209"/>
      <c r="F2" s="209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9.75" customHeight="1" x14ac:dyDescent="0.25">
      <c r="A3" s="5"/>
      <c r="B3" s="212"/>
      <c r="C3" s="209"/>
      <c r="D3" s="209"/>
      <c r="E3" s="209"/>
      <c r="F3" s="20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161"/>
      <c r="C4" s="161"/>
      <c r="D4" s="161"/>
      <c r="E4" s="161"/>
      <c r="F4" s="161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25">
      <c r="A5" s="5"/>
      <c r="B5" s="213" t="s">
        <v>189</v>
      </c>
      <c r="C5" s="209"/>
      <c r="D5" s="209"/>
      <c r="E5" s="209"/>
      <c r="F5" s="209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99.5" customHeight="1" x14ac:dyDescent="0.25">
      <c r="A6" s="5"/>
      <c r="B6" s="162" t="s">
        <v>190</v>
      </c>
      <c r="C6" s="161"/>
      <c r="D6" s="162" t="s">
        <v>191</v>
      </c>
      <c r="E6" s="161"/>
      <c r="F6" s="162" t="s">
        <v>192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161"/>
      <c r="C7" s="161"/>
      <c r="D7" s="161"/>
      <c r="E7" s="161"/>
      <c r="F7" s="16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9.5" customHeight="1" x14ac:dyDescent="0.25">
      <c r="A8" s="5"/>
      <c r="B8" s="162" t="s">
        <v>193</v>
      </c>
      <c r="C8" s="161"/>
      <c r="D8" s="162" t="s">
        <v>194</v>
      </c>
      <c r="E8" s="161"/>
      <c r="F8" s="162" t="s">
        <v>195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F2"/>
    <mergeCell ref="B3:F3"/>
    <mergeCell ref="B5:F5"/>
  </mergeCells>
  <pageMargins left="0.4" right="0.4" top="0.4" bottom="0.4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Contenido del Business Plan</vt:lpstr>
      <vt:lpstr>Previsión de ventas a 3 años</vt:lpstr>
      <vt:lpstr>Plan financiero</vt:lpstr>
      <vt:lpstr>Balance de Situación</vt:lpstr>
      <vt:lpstr>Flujo de Caja</vt:lpstr>
      <vt:lpstr>Cuenta de resultados</vt:lpstr>
      <vt:lpstr>Visión general de la empresa</vt:lpstr>
      <vt:lpstr>Problemas y soluciones</vt:lpstr>
      <vt:lpstr>Oferta de productos o servicios</vt:lpstr>
      <vt:lpstr>Calendario y métricas</vt:lpstr>
      <vt:lpstr>Resumen Ejecutivo</vt:lpstr>
      <vt:lpstr>Plan de marketing y ventas</vt:lpstr>
      <vt:lpstr>Mercado objetivo</vt:lpstr>
      <vt:lpstr>Análisis DAFO</vt:lpstr>
      <vt:lpstr>Competencia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Juan Fonseca</cp:lastModifiedBy>
  <dcterms:modified xsi:type="dcterms:W3CDTF">2023-09-16T09:06:14Z</dcterms:modified>
</cp:coreProperties>
</file>