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4.xml"/>
  <Override ContentType="application/vnd.openxmlformats-officedocument.drawingml.chart+xml" PartName="/xl/charts/chart9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enido del Business Plan" sheetId="1" r:id="rId4"/>
    <sheet state="visible" name="Previsión de ventas a 3 años" sheetId="2" r:id="rId5"/>
    <sheet state="visible" name="Plan financiero" sheetId="3" r:id="rId6"/>
    <sheet state="visible" name="Balance de Situación" sheetId="4" r:id="rId7"/>
    <sheet state="visible" name="Flujo de Caja" sheetId="5" r:id="rId8"/>
    <sheet state="visible" name="Cuenta de resultados" sheetId="6" r:id="rId9"/>
    <sheet state="visible" name="Visión general de la empresa" sheetId="7" r:id="rId10"/>
    <sheet state="visible" name="Problemas y soluciones" sheetId="8" r:id="rId11"/>
    <sheet state="visible" name="Oferta de productos o servicios" sheetId="9" r:id="rId12"/>
    <sheet state="visible" name="Calendario y métricas" sheetId="10" r:id="rId13"/>
    <sheet state="visible" name="Resumen Ejecutivo" sheetId="11" r:id="rId14"/>
    <sheet state="visible" name="Plan de marketing y ventas" sheetId="12" r:id="rId15"/>
    <sheet state="visible" name="Mercado objetivo" sheetId="13" r:id="rId16"/>
    <sheet state="visible" name="Análisis DAFO" sheetId="14" r:id="rId17"/>
    <sheet state="visible" name="Competencia" sheetId="15" r:id="rId18"/>
  </sheets>
  <definedNames/>
  <calcPr/>
</workbook>
</file>

<file path=xl/sharedStrings.xml><?xml version="1.0" encoding="utf-8"?>
<sst xmlns="http://schemas.openxmlformats.org/spreadsheetml/2006/main" count="349" uniqueCount="252">
  <si>
    <t xml:space="preserve">          PLANTILLA EXCEL DE PLAN DE NEGOCIO</t>
  </si>
  <si>
    <t xml:space="preserve">         CONTENIDO</t>
  </si>
  <si>
    <t>Previsión de ventas a 3 años</t>
  </si>
  <si>
    <t>Plan financiero</t>
  </si>
  <si>
    <t>Balance de situación</t>
  </si>
  <si>
    <t>Flujo de caja</t>
  </si>
  <si>
    <t>Cuenta de resultados</t>
  </si>
  <si>
    <t>Visión general de la empresa</t>
  </si>
  <si>
    <t>Problemas y soluciones</t>
  </si>
  <si>
    <t>Oferta de productos o servicios</t>
  </si>
  <si>
    <t>Calendario y métricas</t>
  </si>
  <si>
    <t>Resumen ejecutivo</t>
  </si>
  <si>
    <t>Plan de marketing y ventas</t>
  </si>
  <si>
    <t>Mercado objetivo</t>
  </si>
  <si>
    <t>Análisis DAFO</t>
  </si>
  <si>
    <t>Competencia</t>
  </si>
  <si>
    <t xml:space="preserve">     PREVISIÓN DE VENTAS A 3 AÑOS</t>
  </si>
  <si>
    <t>FECHA DE INICIO</t>
  </si>
  <si>
    <t>* Completar únicamente las celdas en blanco</t>
  </si>
  <si>
    <t>AÑO 1</t>
  </si>
  <si>
    <t>AÑO 2</t>
  </si>
  <si>
    <t>AÑO 3</t>
  </si>
  <si>
    <t>UNIDADES VENDIDAS</t>
  </si>
  <si>
    <t>TOTAL</t>
  </si>
  <si>
    <t>% VARIACIÓN</t>
  </si>
  <si>
    <t>Producto / Servicio 1</t>
  </si>
  <si>
    <t>Producto / Servicio 2</t>
  </si>
  <si>
    <t>Producto / Servicio 3</t>
  </si>
  <si>
    <t>Producto / Servicio 4</t>
  </si>
  <si>
    <t>Producto / Servicio 5</t>
  </si>
  <si>
    <t xml:space="preserve">UNIDADES TOTALES VENDIDAS </t>
  </si>
  <si>
    <t>COSTE UNITARIO DE LOS BIENES</t>
  </si>
  <si>
    <t>PROMEDIO</t>
  </si>
  <si>
    <t>Diferencia</t>
  </si>
  <si>
    <t>PRECIO UNITARIO</t>
  </si>
  <si>
    <t>INGRESOS</t>
  </si>
  <si>
    <t>INGRESOS TOTALES AÑO 1</t>
  </si>
  <si>
    <t>INGRESOS TOTALES AÑO 2</t>
  </si>
  <si>
    <t>INGRESOS TOTALES AÑO 3</t>
  </si>
  <si>
    <t>MARGEN POR UNIDAD</t>
  </si>
  <si>
    <t>BENEFICIO BRUTO</t>
  </si>
  <si>
    <t>BENEFICIO BRUTO TOTAL AÑO 1</t>
  </si>
  <si>
    <t>BENEFICIO BRUTO TOTAL AÑO 2</t>
  </si>
  <si>
    <t>BENEFICIO BRUTO TOTAL AÑO 3</t>
  </si>
  <si>
    <t>TOTAL UNIDADES VENDIDAS AÑO 1</t>
  </si>
  <si>
    <t>TOTAL INGRESOS AÑO 1</t>
  </si>
  <si>
    <t>TOTAL UNIDADES VENDIDAS AÑO 2</t>
  </si>
  <si>
    <t>TOTAL INGRESOS AÑO 2</t>
  </si>
  <si>
    <t>TOTAL UNIDADES VENDIDAS AÑO 3</t>
  </si>
  <si>
    <t>TOTAL INGRESOS AÑO 3</t>
  </si>
  <si>
    <t>SUPUESTOS CLAVE</t>
  </si>
  <si>
    <t>Explica cómo has llegado a los valores de tus previsiones financieras (por ejemplo, resultados anteriores, estudios de mercado). 
Describe el crecimiento y el beneficio que prevés generar.</t>
  </si>
  <si>
    <r>
      <rPr>
        <rFont val="Arial"/>
        <b/>
        <color rgb="FF0F3929"/>
        <sz val="22.0"/>
      </rPr>
      <t xml:space="preserve">FINANCIAMENTO  </t>
    </r>
    <r>
      <rPr>
        <rFont val="Arial"/>
        <b/>
        <color rgb="FF0F3929"/>
        <sz val="10.0"/>
      </rPr>
      <t>(si aplica)</t>
    </r>
  </si>
  <si>
    <t>FUENTE DE FINANCIAMENTO</t>
  </si>
  <si>
    <t>CANTIDAD ANTICIPADA</t>
  </si>
  <si>
    <t>USO DEL FINANCIAMENTO</t>
  </si>
  <si>
    <t>[ NOMBRE DE LA COMPAÑÍA ]</t>
  </si>
  <si>
    <t>BALANCE DE SITUACIÓN</t>
  </si>
  <si>
    <t>Completa sólo las celdas en blanco.  Las fórmulas se rellenan automáticamente.</t>
  </si>
  <si>
    <t>ACTIVOS</t>
  </si>
  <si>
    <t>[Año]</t>
  </si>
  <si>
    <t>PASIVO Y PATRIMONIO NETO</t>
  </si>
  <si>
    <t>ACTIVO CORRIENTE</t>
  </si>
  <si>
    <t>PASIVO CORRIENTE</t>
  </si>
  <si>
    <t>Efectivo</t>
  </si>
  <si>
    <t>Proveedores y acreedores</t>
  </si>
  <si>
    <t>Clientes</t>
  </si>
  <si>
    <t>Préstamos a corto plazo</t>
  </si>
  <si>
    <t>Existencias</t>
  </si>
  <si>
    <t>Impuestos</t>
  </si>
  <si>
    <t>Gastos anticipados</t>
  </si>
  <si>
    <t>Sueldos y salarios</t>
  </si>
  <si>
    <t>Inversiones a corto plazo</t>
  </si>
  <si>
    <t>Ingresos no devengados</t>
  </si>
  <si>
    <t>TOTAL ACTIVO CORRIENTE</t>
  </si>
  <si>
    <t>Parte corriente de la deuda a largo plazo</t>
  </si>
  <si>
    <t>ACTIVO NO CORRIENTE</t>
  </si>
  <si>
    <t>TOTAL PASIVO CORRIENTE</t>
  </si>
  <si>
    <t>Inversiones a largo plazo</t>
  </si>
  <si>
    <t>PASIVO NO CORRIENTE</t>
  </si>
  <si>
    <t>Propiedad / Equipamiento</t>
  </si>
  <si>
    <t>Deuda a largo plazo</t>
  </si>
  <si>
    <r>
      <rPr>
        <rFont val="Arial"/>
        <color rgb="FF000000"/>
        <sz val="10.0"/>
      </rPr>
      <t xml:space="preserve">(Amortización acumulada) </t>
    </r>
    <r>
      <rPr>
        <rFont val="Arial"/>
        <i/>
        <color rgb="FF000000"/>
        <sz val="8.0"/>
      </rPr>
      <t>insertar importe en negativo</t>
    </r>
  </si>
  <si>
    <t>Impuesto sobre la renta diferido</t>
  </si>
  <si>
    <t>Activos inmateriales</t>
  </si>
  <si>
    <t>Otros</t>
  </si>
  <si>
    <t>TOTAL ACTIVO NO CORRIENTE</t>
  </si>
  <si>
    <t>TOTAL PASIVO NO CORRIENTE</t>
  </si>
  <si>
    <t>OTROS ACTIVOS</t>
  </si>
  <si>
    <t>PATRIMONIO NETO</t>
  </si>
  <si>
    <t>Impuestos diferidos</t>
  </si>
  <si>
    <t>Inversión de los propietarios</t>
  </si>
  <si>
    <t>Otros activos</t>
  </si>
  <si>
    <t>Beneficios no distribuidos</t>
  </si>
  <si>
    <t>TOTAL OTROS ACTIVOS</t>
  </si>
  <si>
    <t>TOTAL PATRIMONIO NETO</t>
  </si>
  <si>
    <t>TOTAL ACTIVOS</t>
  </si>
  <si>
    <t>TOTAL PASIVO Y PATRIMONIO NETO</t>
  </si>
  <si>
    <t>RATIOS FINANCIERAS</t>
  </si>
  <si>
    <r>
      <rPr>
        <rFont val="Arial"/>
        <b/>
        <color rgb="FF000000"/>
        <sz val="10.0"/>
      </rPr>
      <t xml:space="preserve">Ratio de Deuda
</t>
    </r>
    <r>
      <rPr>
        <rFont val="Arial"/>
        <b val="0"/>
        <color rgb="FF000000"/>
        <sz val="10.0"/>
      </rPr>
      <t>Pasivo Total / Activo Total</t>
    </r>
  </si>
  <si>
    <r>
      <rPr>
        <rFont val="Arial"/>
        <b/>
        <color rgb="FF000000"/>
        <sz val="10.0"/>
      </rPr>
      <t xml:space="preserve">Ratio Corrriente
</t>
    </r>
    <r>
      <rPr>
        <rFont val="Arial"/>
        <b val="0"/>
        <color rgb="FF000000"/>
        <sz val="10.0"/>
      </rPr>
      <t>Activo corriente / Pasivo corriente</t>
    </r>
  </si>
  <si>
    <r>
      <rPr>
        <rFont val="Arial"/>
        <b/>
        <color rgb="FF000000"/>
        <sz val="10.0"/>
      </rPr>
      <t xml:space="preserve">Working Capital 
</t>
    </r>
    <r>
      <rPr>
        <rFont val="Arial"/>
        <b val="0"/>
        <color rgb="FF000000"/>
        <sz val="10.0"/>
      </rPr>
      <t>Activo Corriente - Pasivo Corriente</t>
    </r>
  </si>
  <si>
    <r>
      <rPr>
        <rFont val="Arial"/>
        <b/>
        <color rgb="FF000000"/>
        <sz val="10.0"/>
      </rPr>
      <t xml:space="preserve">Relación entre activos y fondos propios
</t>
    </r>
    <r>
      <rPr>
        <rFont val="Arial"/>
        <b val="0"/>
        <color rgb="FF000000"/>
        <sz val="10.0"/>
      </rPr>
      <t>Activos totales / Patrimonio Neto</t>
    </r>
  </si>
  <si>
    <r>
      <rPr>
        <rFont val="Arial"/>
        <b/>
        <color rgb="FF000000"/>
        <sz val="10.0"/>
      </rPr>
      <t xml:space="preserve">Relación entre deuda y fondos propios
</t>
    </r>
    <r>
      <rPr>
        <rFont val="Arial"/>
        <b val="0"/>
        <color rgb="FF000000"/>
        <sz val="10.0"/>
      </rPr>
      <t>Pasivos totales / Patrimonio Neto</t>
    </r>
  </si>
  <si>
    <t>ESTADO DE FLUJOS DE CAJA A 3 AÑOS</t>
  </si>
  <si>
    <t>Rellena sólo las celdas en blanco.</t>
  </si>
  <si>
    <t>ACTIVIDADES OPERATIVAS</t>
  </si>
  <si>
    <t>Ingresos netos</t>
  </si>
  <si>
    <t>Cambios en el Working Capital</t>
  </si>
  <si>
    <t>Depreciaciones y amortizaciones</t>
  </si>
  <si>
    <t>Cuentas por cobrar</t>
  </si>
  <si>
    <t>Cuentas por pagar</t>
  </si>
  <si>
    <t>TESORERÍA NETA DE ACTIVIDADES DE EXPLOTACIÓN</t>
  </si>
  <si>
    <t>ACTIVIDADES DE INVERSIÓN</t>
  </si>
  <si>
    <t>Efectivo procedente de la venta de activos fijos</t>
  </si>
  <si>
    <t>Efectivo pagado por la compra de activos fijos</t>
  </si>
  <si>
    <t>Aumento del resto de activos a largo plazo</t>
  </si>
  <si>
    <t>Otros 1</t>
  </si>
  <si>
    <t>Otros 2</t>
  </si>
  <si>
    <t>Otros 3</t>
  </si>
  <si>
    <t>TESORERÍA NETA DE ACTIVIDADES DE INVERSIÓN</t>
  </si>
  <si>
    <t>ACTIVIDADES DE FINANCIACIÓN</t>
  </si>
  <si>
    <t>Producto de la emisión de acciones ordinarias</t>
  </si>
  <si>
    <t>Ingresos de emisión de deuda a largo plazo</t>
  </si>
  <si>
    <t>Dividendos pagados</t>
  </si>
  <si>
    <t>Ingresos por emisión de acciones preferentes</t>
  </si>
  <si>
    <t>TESORERÍA NETA DE ACTIVIDADES DE FINANCIACIÓN</t>
  </si>
  <si>
    <t>CIERRE DEL EJERCICIO</t>
  </si>
  <si>
    <t>Aumento o disminución neta de efectivo y equivalentes de efectivo durante el periodo</t>
  </si>
  <si>
    <t>Efectivo y equivalentes de efectivo al inicio del periodo</t>
  </si>
  <si>
    <t>EFECTIVO Y EQUIVALENTES DE EFECTIVO AL FINAL DEL PERIODO</t>
  </si>
  <si>
    <t>NOMBRE DE LA COMPAÑÍA</t>
  </si>
  <si>
    <t>CUENTA DE RESULTADOS</t>
  </si>
  <si>
    <t>Dirección</t>
  </si>
  <si>
    <t>FECHA DE ELABORACIÓN</t>
  </si>
  <si>
    <t>Ciudad, Provincia CP</t>
  </si>
  <si>
    <t>AÑO DE INICIO</t>
  </si>
  <si>
    <t>Teléfono</t>
  </si>
  <si>
    <t>AÑO FINAL</t>
  </si>
  <si>
    <t xml:space="preserve"> </t>
  </si>
  <si>
    <t>[Año 1]</t>
  </si>
  <si>
    <t>[Año 2]</t>
  </si>
  <si>
    <t>[Año 3]</t>
  </si>
  <si>
    <t>Ventas brutas</t>
  </si>
  <si>
    <t>Devoluciones de ventas y provisiones</t>
  </si>
  <si>
    <t>VENTAS NETAS</t>
  </si>
  <si>
    <t>COSTE DE LAS VENTAS</t>
  </si>
  <si>
    <t>Inventario inicial</t>
  </si>
  <si>
    <t>Bienes comprados o fabricados</t>
  </si>
  <si>
    <t>TOTAL DE BIENES DISPONIBLES</t>
  </si>
  <si>
    <t>Existencias finales</t>
  </si>
  <si>
    <t>COSTE TOTAL DE LOS BIENES VENDIDOS</t>
  </si>
  <si>
    <t>GASTOS DE EXPLOTACIÓN</t>
  </si>
  <si>
    <t>VENTAS</t>
  </si>
  <si>
    <t>Comisiones</t>
  </si>
  <si>
    <t>Publicidad</t>
  </si>
  <si>
    <t>Amortización</t>
  </si>
  <si>
    <t>Otros (p.ej. honorarios profesionales)</t>
  </si>
  <si>
    <t>TOTAL GASTOS DE VENTA</t>
  </si>
  <si>
    <t>GENERAL Y ADMINISTRACIÓN</t>
  </si>
  <si>
    <t>Beneficios para los empleados</t>
  </si>
  <si>
    <t>Impuestos sobre la nómina</t>
  </si>
  <si>
    <t>Seguros</t>
  </si>
  <si>
    <t>Alquiler</t>
  </si>
  <si>
    <t>Servicios</t>
  </si>
  <si>
    <t>Depreciación y amortización</t>
  </si>
  <si>
    <t>Material de oficina</t>
  </si>
  <si>
    <t>Viajes y ocio</t>
  </si>
  <si>
    <t>Correo</t>
  </si>
  <si>
    <t>Mantenimiento y alquiler de equipos</t>
  </si>
  <si>
    <t>Intereses</t>
  </si>
  <si>
    <t>Mobiliario y equipamiento</t>
  </si>
  <si>
    <t>TOTAL GASTOS GENERALES</t>
  </si>
  <si>
    <t>TOTAL GASTOS DE EXPLOTACIÓN</t>
  </si>
  <si>
    <t>BENEFICIO NETO ANTES DE IMPUESTOS</t>
  </si>
  <si>
    <t>Impuestos sobre la renta</t>
  </si>
  <si>
    <t>BENEFICIO NETO DESPUÉS DE IMPUESTOS</t>
  </si>
  <si>
    <t>Ganancias o pérdidas extraordinarias</t>
  </si>
  <si>
    <t>Impuesto sobre beneficios extraordinarios</t>
  </si>
  <si>
    <t>RESULTADO NETO</t>
  </si>
  <si>
    <t>VISIÓN GENERAL DE LA EMPRESA</t>
  </si>
  <si>
    <t>Describe la naturaleza general de la empresa y el sector en el que opera. Incluye detalles como tendencias del sector, datos demográficos e influencias gubernamentales y económicas.</t>
  </si>
  <si>
    <t>MISIÓN Y VISIÓN</t>
  </si>
  <si>
    <t>PROBLEMAS Y SOLUCIONES</t>
  </si>
  <si>
    <t>PROBLEMAS</t>
  </si>
  <si>
    <t>¿Qué puntos débiles estamos abordando?</t>
  </si>
  <si>
    <t>SOLUCIONES</t>
  </si>
  <si>
    <t>¿Cómo resolvemos el problema?</t>
  </si>
  <si>
    <t>OFERTA DE PRODUCTOS O SERVICIOS</t>
  </si>
  <si>
    <t>Describe el producto o servicio, cómo beneficia al comprador y la propuesta única de venta.</t>
  </si>
  <si>
    <t>Inserta imágenes a continuación para mostrar sus ofertas y características principales.</t>
  </si>
  <si>
    <t>Imagen 1</t>
  </si>
  <si>
    <t>Imagen 2</t>
  </si>
  <si>
    <t>Imagen 3</t>
  </si>
  <si>
    <t>Imagen 4</t>
  </si>
  <si>
    <t>Imagen 5</t>
  </si>
  <si>
    <t>Imagen 6</t>
  </si>
  <si>
    <t>CALENDARIO Y MÉTRICAS</t>
  </si>
  <si>
    <t>CALENDARIO</t>
  </si>
  <si>
    <t>DESCRIPCIÓN DE LA ACTIVIDAD</t>
  </si>
  <si>
    <t>OBJETIVO</t>
  </si>
  <si>
    <t>FECHA LÍMITE</t>
  </si>
  <si>
    <t>HITOS</t>
  </si>
  <si>
    <t>NOMBRE DEL HITO</t>
  </si>
  <si>
    <t>DESCRIPCIÓN</t>
  </si>
  <si>
    <t>INDICADORES CLAVE DEL RENDIMIENTO (KPI)</t>
  </si>
  <si>
    <t>NOMBRE DE LA ACTIVIDAD</t>
  </si>
  <si>
    <t>DESCRIPTION</t>
  </si>
  <si>
    <t>MÉTRICA CLAVE</t>
  </si>
  <si>
    <t>RESUMEN EJECUTIVO</t>
  </si>
  <si>
    <t xml:space="preserve">Esta sección se escribe en último lugar y resume todos los puntos clave de tu plan de empresa de forma concisa. 
</t>
  </si>
  <si>
    <t>PLAN DE MARKETING</t>
  </si>
  <si>
    <t>Describe aquí tus objetivos y estrategia de marketing, incluidos costes, metas y plan de acción.</t>
  </si>
  <si>
    <t>PLAN DE VENTAS</t>
  </si>
  <si>
    <t>Describe cómo planteas convertir los clientes potenciales y aumentar el valor de vida del cliente.</t>
  </si>
  <si>
    <t>MERCADO OBJETIVO</t>
  </si>
  <si>
    <t>SEGMENTO 1</t>
  </si>
  <si>
    <t>SEGMENTO 2</t>
  </si>
  <si>
    <t>DEMOGRÁFICO</t>
  </si>
  <si>
    <t>Género</t>
  </si>
  <si>
    <t>Edad</t>
  </si>
  <si>
    <t>Ingresos</t>
  </si>
  <si>
    <t>Educación</t>
  </si>
  <si>
    <t>PSICOGRÁFICO</t>
  </si>
  <si>
    <t>Estatus social</t>
  </si>
  <si>
    <t>Valores</t>
  </si>
  <si>
    <t>Preferencias de estilo de vida</t>
  </si>
  <si>
    <t>GEOGRÁFICO</t>
  </si>
  <si>
    <t>Provincia</t>
  </si>
  <si>
    <t>Ciudad</t>
  </si>
  <si>
    <t>COMPORTAMIENTO</t>
  </si>
  <si>
    <t>Hábitos de gasto</t>
  </si>
  <si>
    <t>Interacciones de marca</t>
  </si>
  <si>
    <t>Momento / Ocasión</t>
  </si>
  <si>
    <t>ANÁLISIS DAFO</t>
  </si>
  <si>
    <t>FACTORES INTERNOS</t>
  </si>
  <si>
    <t>FORTALEZAS (+)</t>
  </si>
  <si>
    <t>IMPORTANCIA</t>
  </si>
  <si>
    <t>DEBILIDADES (–)</t>
  </si>
  <si>
    <t>FACTORES EXTERNOS</t>
  </si>
  <si>
    <t>OPORTUNIDADES (+)</t>
  </si>
  <si>
    <t>AMENAZAS (–)</t>
  </si>
  <si>
    <t>COMPETENCIA</t>
  </si>
  <si>
    <t>ANÁLISIS COMPETITIVO</t>
  </si>
  <si>
    <t>Describe brevemente cómo se ha llevado a cabo el análisis y las principales conclusiones. Incluye información sobre las alternativas actuales que utiliza el mercado objetivo y cómo tu producto o servicio es mejor.</t>
  </si>
  <si>
    <t>RESULTADO DEL ANÁLISIS</t>
  </si>
  <si>
    <t>TIPO DE COMPETIDOR / NOMBRE</t>
  </si>
  <si>
    <t>Competidor 1</t>
  </si>
  <si>
    <t>Competidor 2</t>
  </si>
  <si>
    <t>Competidor 3</t>
  </si>
  <si>
    <t>Competidor 4</t>
  </si>
  <si>
    <t>Competidor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</si>
</sst>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_-* #,##0_-;\-* #,##0_-;_-* &quot;-&quot;??_-;_-@"/>
    <numFmt numFmtId="165" formatCode="mm/dd/yyyy"/>
    <numFmt numFmtId="166" formatCode="[$-409]mmm\-yy"/>
    <numFmt numFmtId="167" formatCode="#,##0.00\ [$€-1]"/>
    <numFmt numFmtId="168" formatCode="_(* #,##0_);_(* \(#,##0\);_(* &quot;-&quot;_);_(@_)"/>
    <numFmt numFmtId="169" formatCode="####"/>
    <numFmt numFmtId="170" formatCode="mm/dd/yy"/>
  </numFmts>
  <fonts count="42">
    <font>
      <sz val="12.0"/>
      <color theme="1"/>
      <name val="Calibri"/>
      <scheme val="minor"/>
    </font>
    <font>
      <sz val="12.0"/>
      <color theme="1"/>
      <name val="Arial"/>
    </font>
    <font>
      <b/>
      <sz val="20.0"/>
      <color rgb="FF0F3929"/>
      <name val="Arial"/>
    </font>
    <font>
      <color theme="1"/>
      <name val="Arial"/>
    </font>
    <font>
      <sz val="22.0"/>
      <color rgb="FF379A73"/>
      <name val="Arial"/>
    </font>
    <font>
      <u/>
      <sz val="12.0"/>
      <color theme="1"/>
      <name val="Arial"/>
    </font>
    <font>
      <u/>
      <sz val="12.0"/>
      <color theme="1"/>
      <name val="Arial"/>
    </font>
    <font>
      <sz val="10.0"/>
      <color theme="1"/>
      <name val="Arial"/>
    </font>
    <font>
      <b/>
      <sz val="22.0"/>
      <color rgb="FF0F3929"/>
      <name val="Arial"/>
    </font>
    <font>
      <sz val="11.0"/>
      <color rgb="FF595959"/>
      <name val="Arial"/>
    </font>
    <font>
      <b/>
      <sz val="11.0"/>
      <color theme="1"/>
      <name val="Arial"/>
    </font>
    <font>
      <sz val="11.0"/>
      <color theme="1"/>
      <name val="Arial"/>
    </font>
    <font>
      <sz val="12.0"/>
      <color rgb="FF595959"/>
      <name val="Arial"/>
    </font>
    <font>
      <sz val="12.0"/>
      <color rgb="FF379A73"/>
      <name val="Arial"/>
    </font>
    <font>
      <b/>
      <sz val="18.0"/>
      <color rgb="FF379A73"/>
      <name val="Arial"/>
    </font>
    <font>
      <b/>
      <sz val="10.0"/>
      <color rgb="FF379A73"/>
      <name val="Arial"/>
    </font>
    <font>
      <sz val="11.0"/>
      <color rgb="FF379A73"/>
      <name val="Arial"/>
    </font>
    <font>
      <color rgb="FF379A73"/>
      <name val="Arial"/>
    </font>
    <font>
      <sz val="8.0"/>
      <color theme="1"/>
      <name val="Arial"/>
    </font>
    <font>
      <b/>
      <sz val="11.0"/>
      <color rgb="FF0F3929"/>
      <name val="Arial"/>
    </font>
    <font>
      <b/>
      <sz val="10.0"/>
      <color rgb="FF0F3929"/>
      <name val="Arial"/>
    </font>
    <font>
      <b/>
      <sz val="10.0"/>
      <color theme="1"/>
      <name val="Arial"/>
    </font>
    <font>
      <sz val="10.0"/>
      <color rgb="FF000000"/>
      <name val="Arial"/>
    </font>
    <font/>
    <font>
      <b/>
      <sz val="18.0"/>
      <color rgb="FF0F3929"/>
      <name val="Arial"/>
    </font>
    <font>
      <b/>
      <sz val="20.0"/>
      <color rgb="FF000000"/>
      <name val="Arial"/>
    </font>
    <font>
      <sz val="20.0"/>
      <color rgb="FF000000"/>
      <name val="Arial"/>
    </font>
    <font>
      <sz val="22.0"/>
      <color rgb="FF808080"/>
      <name val="Arial"/>
    </font>
    <font>
      <sz val="18.0"/>
      <color rgb="FF379A73"/>
      <name val="Arial"/>
    </font>
    <font>
      <sz val="10.0"/>
      <color rgb="FF595959"/>
      <name val="Arial"/>
    </font>
    <font>
      <sz val="11.0"/>
      <color rgb="FF000000"/>
      <name val="Arial"/>
    </font>
    <font>
      <b/>
      <sz val="12.0"/>
      <color rgb="FF0F3929"/>
      <name val="Arial"/>
    </font>
    <font>
      <sz val="13.0"/>
      <color rgb="FF0F3929"/>
      <name val="Arial"/>
    </font>
    <font>
      <b/>
      <sz val="10.0"/>
      <color rgb="FF000000"/>
      <name val="Arial"/>
    </font>
    <font>
      <sz val="12.0"/>
      <color rgb="FF000000"/>
      <name val="Arial"/>
    </font>
    <font>
      <sz val="9.0"/>
      <color rgb="FF000000"/>
      <name val="Arial"/>
    </font>
    <font>
      <b/>
      <sz val="11.0"/>
      <color rgb="FF000000"/>
      <name val="Arial"/>
    </font>
    <font>
      <b/>
      <sz val="16.0"/>
      <color rgb="FF0F3929"/>
      <name val="Arial"/>
    </font>
    <font>
      <sz val="9.0"/>
      <color theme="1"/>
      <name val="Arial"/>
    </font>
    <font>
      <sz val="10.0"/>
      <color rgb="FF0F3929"/>
      <name val="Arial"/>
    </font>
    <font>
      <b/>
      <sz val="16.0"/>
      <color rgb="FF379A73"/>
      <name val="Arial"/>
    </font>
    <font>
      <b/>
      <sz val="10.0"/>
      <color theme="4"/>
      <name val="Arial"/>
    </font>
  </fonts>
  <fills count="1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5F5F5"/>
        <bgColor rgb="FFF5F5F5"/>
      </patternFill>
    </fill>
    <fill>
      <patternFill patternType="solid">
        <fgColor theme="0"/>
        <bgColor theme="0"/>
      </patternFill>
    </fill>
    <fill>
      <patternFill patternType="solid">
        <fgColor rgb="FFF7F7F7"/>
        <bgColor rgb="FFF7F7F7"/>
      </patternFill>
    </fill>
    <fill>
      <patternFill patternType="solid">
        <fgColor rgb="FFECF5E9"/>
        <bgColor rgb="FFECF5E9"/>
      </patternFill>
    </fill>
    <fill>
      <patternFill patternType="solid">
        <fgColor rgb="FFD9EAD3"/>
        <bgColor rgb="FFD9EAD3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rgb="FFEBEBEB"/>
        <bgColor rgb="FFEBEBEB"/>
      </patternFill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rgb="FFF8F8F8"/>
        <bgColor rgb="FFF8F8F8"/>
      </patternFill>
    </fill>
    <fill>
      <patternFill patternType="solid">
        <fgColor rgb="FFD9D9D9"/>
        <bgColor rgb="FFD9D9D9"/>
      </patternFill>
    </fill>
  </fills>
  <borders count="42">
    <border/>
    <border>
      <left/>
      <right/>
      <top/>
    </border>
    <border>
      <left/>
      <right/>
      <top/>
      <bottom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 style="medium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right style="thin">
        <color rgb="FFBFBFBF"/>
      </right>
      <top style="medium">
        <color rgb="FFBFBFBF"/>
      </top>
      <bottom style="thin">
        <color rgb="FFBFBFBF"/>
      </bottom>
    </border>
    <border>
      <left style="thin">
        <color rgb="FFBFBFBF"/>
      </left>
      <right/>
      <top style="medium">
        <color rgb="FFBFBFBF"/>
      </top>
      <bottom style="thin">
        <color rgb="FFBFBFBF"/>
      </bottom>
    </border>
    <border>
      <left style="medium">
        <color rgb="FFBFBFBF"/>
      </left>
      <right style="thin">
        <color rgb="FFBFBFBF"/>
      </right>
      <top style="medium">
        <color rgb="FFBFBFBF"/>
      </top>
      <bottom style="thin">
        <color rgb="FFBFBFBF"/>
      </bottom>
    </border>
    <border>
      <left style="thin">
        <color rgb="FFBFBFBF"/>
      </left>
      <right/>
      <top style="thin">
        <color rgb="FFBFBFBF"/>
      </top>
      <bottom style="thin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  <bottom/>
    </border>
    <border>
      <left style="thin">
        <color rgb="FFBFBFBF"/>
      </left>
      <right/>
      <top style="thin">
        <color rgb="FFBFBFBF"/>
      </top>
      <bottom/>
    </border>
    <border>
      <left style="medium">
        <color rgb="FFBFBFBF"/>
      </left>
      <right style="thin">
        <color rgb="FFBFBFBF"/>
      </right>
      <top style="thin">
        <color rgb="FFBFBFBF"/>
      </top>
      <bottom/>
    </border>
    <border>
      <left/>
      <top/>
    </border>
    <border>
      <right/>
      <top/>
    </border>
    <border>
      <left style="thin">
        <color rgb="FFBFBFBF"/>
      </left>
      <right style="thin">
        <color rgb="FFBFBFBF"/>
      </right>
      <top/>
      <bottom style="thin">
        <color rgb="FFBFBFBF"/>
      </bottom>
    </border>
    <border>
      <left/>
      <right/>
      <top style="thin">
        <color rgb="FFBFBFBF"/>
      </top>
      <bottom style="thin">
        <color rgb="FFBFBFBF"/>
      </bottom>
    </border>
    <border>
      <left/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</border>
    <border>
      <right style="thin">
        <color rgb="FFBFBFBF"/>
      </right>
      <bottom style="thin">
        <color rgb="FFBFBFBF"/>
      </bottom>
    </border>
    <border>
      <left style="thin">
        <color rgb="FFBFBFBF"/>
      </left>
      <right style="thin">
        <color rgb="FFBFBFBF"/>
      </right>
      <top/>
      <bottom/>
    </border>
    <border>
      <left/>
      <right style="thin">
        <color rgb="FFBFBFBF"/>
      </right>
      <top/>
      <bottom/>
    </border>
    <border>
      <left/>
      <right style="thin">
        <color rgb="FFBFBFBF"/>
      </right>
      <top/>
      <bottom style="thin">
        <color rgb="FFBFBFBF"/>
      </bottom>
    </border>
    <border>
      <left style="thin">
        <color rgb="FFBFBFBF"/>
      </left>
      <right style="medium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double">
        <color rgb="FFBFBFBF"/>
      </bottom>
    </border>
    <border>
      <left style="thin">
        <color rgb="FFBFBFBF"/>
      </left>
      <right style="medium">
        <color rgb="FFBFBFBF"/>
      </right>
      <top style="thin">
        <color rgb="FFBFBFBF"/>
      </top>
      <bottom style="double">
        <color rgb="FFBFBFBF"/>
      </bottom>
    </border>
    <border>
      <left style="thin">
        <color rgb="FFBFBFBF"/>
      </left>
      <right style="thin">
        <color rgb="FFBFBFBF"/>
      </right>
      <top/>
      <bottom style="medium">
        <color rgb="FFBFBFBF"/>
      </bottom>
    </border>
    <border>
      <left style="thin">
        <color rgb="FFBFBFBF"/>
      </left>
      <right style="medium">
        <color rgb="FFBFBFBF"/>
      </right>
      <top/>
      <bottom style="medium">
        <color rgb="FFBFBFBF"/>
      </bottom>
    </border>
    <border>
      <left style="thin">
        <color rgb="FFBFBFBF"/>
      </left>
      <right style="medium">
        <color rgb="FFBFBFBF"/>
      </right>
      <top/>
      <bottom style="thin">
        <color rgb="FFBFBFBF"/>
      </bottom>
    </border>
    <border>
      <right style="thin">
        <color rgb="FFBFBFBF"/>
      </right>
    </border>
    <border>
      <bottom style="thin">
        <color rgb="FFB7B7B7"/>
      </bottom>
    </border>
    <border>
      <left/>
      <right/>
      <top/>
      <bottom style="thin">
        <color rgb="FFBFBFBF"/>
      </bottom>
    </border>
    <border>
      <left/>
      <right/>
      <bottom style="thin">
        <color rgb="FFB7B7B7"/>
      </bottom>
    </border>
    <border>
      <left/>
      <right/>
      <bottom style="thin">
        <color rgb="FFBFBFBF"/>
      </bottom>
    </border>
    <border>
      <left/>
      <right/>
      <top/>
      <bottom style="double">
        <color rgb="FFBFBFBF"/>
      </bottom>
    </border>
    <border>
      <left/>
      <top/>
      <bottom/>
    </border>
    <border>
      <left style="thin">
        <color rgb="FFBFBFBF"/>
      </left>
      <right/>
      <top/>
      <bottom style="thin">
        <color rgb="FFBFBFBF"/>
      </bottom>
    </border>
    <border>
      <left/>
      <right/>
      <top style="thin">
        <color rgb="FFBFBFBF"/>
      </top>
      <bottom/>
    </border>
    <border>
      <left/>
      <right style="medium">
        <color rgb="FFBFBFBF"/>
      </right>
      <top style="thin">
        <color rgb="FFBFBFBF"/>
      </top>
      <bottom style="thin">
        <color rgb="FFBFBFBF"/>
      </bottom>
    </border>
    <border>
      <left/>
      <right style="medium">
        <color rgb="FFBFBFBF"/>
      </right>
      <top/>
      <bottom style="thin">
        <color rgb="FFBFBFBF"/>
      </bottom>
    </border>
    <border>
      <left style="thin">
        <color rgb="FFBFBFBF"/>
      </left>
      <right style="thin">
        <color rgb="FFBFBFBF"/>
      </right>
      <bottom style="thin">
        <color rgb="FFBFBFBF"/>
      </bottom>
    </border>
    <border>
      <left style="thin">
        <color rgb="FFBFBFBF"/>
      </left>
      <right style="medium">
        <color rgb="FFBFBFBF"/>
      </right>
      <top style="thin">
        <color rgb="FFBFBFBF"/>
      </top>
      <bottom style="medium">
        <color rgb="FFBFBFBF"/>
      </bottom>
    </border>
  </borders>
  <cellStyleXfs count="1">
    <xf borderId="0" fillId="0" fontId="0" numFmtId="0" applyAlignment="1" applyFont="1"/>
  </cellStyleXfs>
  <cellXfs count="21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center"/>
    </xf>
    <xf borderId="0" fillId="0" fontId="1" numFmtId="0" xfId="0" applyAlignment="1" applyFont="1">
      <alignment vertical="center"/>
    </xf>
    <xf borderId="0" fillId="0" fontId="2" numFmtId="0" xfId="0" applyAlignment="1" applyFont="1">
      <alignment readingOrder="0" vertical="bottom"/>
    </xf>
    <xf borderId="0" fillId="0" fontId="1" numFmtId="0" xfId="0" applyFont="1"/>
    <xf borderId="0" fillId="0" fontId="3" numFmtId="0" xfId="0" applyFont="1"/>
    <xf borderId="1" fillId="2" fontId="4" numFmtId="0" xfId="0" applyAlignment="1" applyBorder="1" applyFill="1" applyFont="1">
      <alignment readingOrder="0" vertical="top"/>
    </xf>
    <xf borderId="0" fillId="3" fontId="5" numFmtId="0" xfId="0" applyAlignment="1" applyFill="1" applyFont="1">
      <alignment horizontal="center" shrinkToFit="0" vertical="center" wrapText="1"/>
    </xf>
    <xf borderId="0" fillId="0" fontId="6" numFmtId="0" xfId="0" applyAlignment="1" applyFont="1">
      <alignment horizontal="center"/>
    </xf>
    <xf borderId="2" fillId="4" fontId="7" numFmtId="0" xfId="0" applyAlignment="1" applyBorder="1" applyFill="1" applyFont="1">
      <alignment shrinkToFit="0" wrapText="1"/>
    </xf>
    <xf borderId="2" fillId="2" fontId="8" numFmtId="0" xfId="0" applyAlignment="1" applyBorder="1" applyFont="1">
      <alignment readingOrder="0" vertical="center"/>
    </xf>
    <xf borderId="2" fillId="5" fontId="9" numFmtId="0" xfId="0" applyAlignment="1" applyBorder="1" applyFill="1" applyFont="1">
      <alignment shrinkToFit="0" vertical="center" wrapText="1"/>
    </xf>
    <xf borderId="2" fillId="5" fontId="10" numFmtId="0" xfId="0" applyAlignment="1" applyBorder="1" applyFont="1">
      <alignment vertical="center"/>
    </xf>
    <xf borderId="2" fillId="5" fontId="10" numFmtId="164" xfId="0" applyAlignment="1" applyBorder="1" applyFont="1" applyNumberFormat="1">
      <alignment vertical="center"/>
    </xf>
    <xf borderId="2" fillId="5" fontId="1" numFmtId="0" xfId="0" applyAlignment="1" applyBorder="1" applyFont="1">
      <alignment vertical="center"/>
    </xf>
    <xf borderId="2" fillId="5" fontId="7" numFmtId="49" xfId="0" applyAlignment="1" applyBorder="1" applyFont="1" applyNumberFormat="1">
      <alignment horizontal="center" readingOrder="0" vertical="center"/>
    </xf>
    <xf borderId="2" fillId="5" fontId="11" numFmtId="0" xfId="0" applyAlignment="1" applyBorder="1" applyFont="1">
      <alignment shrinkToFit="0" vertical="center" wrapText="1"/>
    </xf>
    <xf borderId="2" fillId="5" fontId="7" numFmtId="0" xfId="0" applyAlignment="1" applyBorder="1" applyFont="1">
      <alignment shrinkToFit="0" wrapText="1"/>
    </xf>
    <xf borderId="3" fillId="4" fontId="10" numFmtId="165" xfId="0" applyAlignment="1" applyBorder="1" applyFont="1" applyNumberFormat="1">
      <alignment horizontal="center" vertical="center"/>
    </xf>
    <xf borderId="2" fillId="5" fontId="12" numFmtId="0" xfId="0" applyAlignment="1" applyBorder="1" applyFont="1">
      <alignment horizontal="left" readingOrder="0" vertical="center"/>
    </xf>
    <xf borderId="2" fillId="5" fontId="1" numFmtId="0" xfId="0" applyBorder="1" applyFont="1"/>
    <xf borderId="2" fillId="5" fontId="11" numFmtId="0" xfId="0" applyBorder="1" applyFont="1"/>
    <xf borderId="0" fillId="0" fontId="13" numFmtId="0" xfId="0" applyFont="1"/>
    <xf borderId="2" fillId="5" fontId="13" numFmtId="0" xfId="0" applyBorder="1" applyFont="1"/>
    <xf borderId="2" fillId="5" fontId="14" numFmtId="0" xfId="0" applyAlignment="1" applyBorder="1" applyFont="1">
      <alignment readingOrder="0"/>
    </xf>
    <xf borderId="2" fillId="5" fontId="15" numFmtId="166" xfId="0" applyAlignment="1" applyBorder="1" applyFont="1" applyNumberFormat="1">
      <alignment horizontal="center" vertical="center"/>
    </xf>
    <xf borderId="2" fillId="5" fontId="16" numFmtId="0" xfId="0" applyBorder="1" applyFont="1"/>
    <xf borderId="0" fillId="0" fontId="17" numFmtId="0" xfId="0" applyFont="1"/>
    <xf borderId="0" fillId="0" fontId="18" numFmtId="0" xfId="0" applyAlignment="1" applyFont="1">
      <alignment vertical="center"/>
    </xf>
    <xf borderId="2" fillId="5" fontId="18" numFmtId="0" xfId="0" applyAlignment="1" applyBorder="1" applyFont="1">
      <alignment vertical="center"/>
    </xf>
    <xf borderId="2" fillId="5" fontId="19" numFmtId="0" xfId="0" applyAlignment="1" applyBorder="1" applyFont="1">
      <alignment readingOrder="0" vertical="center"/>
    </xf>
    <xf borderId="2" fillId="5" fontId="20" numFmtId="0" xfId="0" applyAlignment="1" applyBorder="1" applyFont="1">
      <alignment horizontal="center" vertical="center"/>
    </xf>
    <xf borderId="2" fillId="5" fontId="7" numFmtId="0" xfId="0" applyAlignment="1" applyBorder="1" applyFont="1">
      <alignment vertical="center"/>
    </xf>
    <xf borderId="2" fillId="5" fontId="21" numFmtId="0" xfId="0" applyAlignment="1" applyBorder="1" applyFont="1">
      <alignment horizontal="center" readingOrder="0" vertical="center"/>
    </xf>
    <xf borderId="4" fillId="6" fontId="7" numFmtId="0" xfId="0" applyAlignment="1" applyBorder="1" applyFill="1" applyFont="1">
      <alignment horizontal="left" readingOrder="0" vertical="center"/>
    </xf>
    <xf borderId="4" fillId="4" fontId="7" numFmtId="3" xfId="0" applyAlignment="1" applyBorder="1" applyFont="1" applyNumberFormat="1">
      <alignment horizontal="center" readingOrder="0" vertical="center"/>
    </xf>
    <xf borderId="5" fillId="7" fontId="21" numFmtId="3" xfId="0" applyAlignment="1" applyBorder="1" applyFill="1" applyFont="1" applyNumberFormat="1">
      <alignment horizontal="center" vertical="center"/>
    </xf>
    <xf borderId="4" fillId="8" fontId="7" numFmtId="9" xfId="0" applyAlignment="1" applyBorder="1" applyFill="1" applyFont="1" applyNumberFormat="1">
      <alignment horizontal="center" vertical="center"/>
    </xf>
    <xf borderId="2" fillId="5" fontId="7" numFmtId="0" xfId="0" applyAlignment="1" applyBorder="1" applyFont="1">
      <alignment horizontal="center" vertical="center"/>
    </xf>
    <xf borderId="6" fillId="7" fontId="21" numFmtId="0" xfId="0" applyAlignment="1" applyBorder="1" applyFont="1">
      <alignment horizontal="left" readingOrder="0" vertical="center"/>
    </xf>
    <xf borderId="6" fillId="7" fontId="21" numFmtId="3" xfId="0" applyAlignment="1" applyBorder="1" applyFont="1" applyNumberFormat="1">
      <alignment horizontal="center" vertical="center"/>
    </xf>
    <xf borderId="7" fillId="7" fontId="21" numFmtId="3" xfId="0" applyAlignment="1" applyBorder="1" applyFont="1" applyNumberFormat="1">
      <alignment horizontal="center" vertical="center"/>
    </xf>
    <xf borderId="8" fillId="9" fontId="21" numFmtId="3" xfId="0" applyAlignment="1" applyBorder="1" applyFill="1" applyFont="1" applyNumberFormat="1">
      <alignment horizontal="center" vertical="center"/>
    </xf>
    <xf borderId="6" fillId="10" fontId="21" numFmtId="3" xfId="0" applyAlignment="1" applyBorder="1" applyFill="1" applyFont="1" applyNumberFormat="1">
      <alignment horizontal="center" vertical="center"/>
    </xf>
    <xf borderId="2" fillId="5" fontId="7" numFmtId="0" xfId="0" applyAlignment="1" applyBorder="1" applyFont="1">
      <alignment horizontal="left" vertical="center"/>
    </xf>
    <xf borderId="2" fillId="5" fontId="20" numFmtId="0" xfId="0" applyAlignment="1" applyBorder="1" applyFont="1">
      <alignment readingOrder="0" vertical="center"/>
    </xf>
    <xf borderId="2" fillId="5" fontId="7" numFmtId="0" xfId="0" applyAlignment="1" applyBorder="1" applyFont="1">
      <alignment horizontal="center" readingOrder="0" vertical="center"/>
    </xf>
    <xf borderId="4" fillId="6" fontId="7" numFmtId="0" xfId="0" applyAlignment="1" applyBorder="1" applyFont="1">
      <alignment horizontal="left" vertical="center"/>
    </xf>
    <xf borderId="4" fillId="2" fontId="7" numFmtId="167" xfId="0" applyAlignment="1" applyBorder="1" applyFont="1" applyNumberFormat="1">
      <alignment horizontal="center" readingOrder="0" vertical="center"/>
    </xf>
    <xf borderId="4" fillId="4" fontId="7" numFmtId="167" xfId="0" applyAlignment="1" applyBorder="1" applyFont="1" applyNumberFormat="1">
      <alignment horizontal="center" readingOrder="0" vertical="center"/>
    </xf>
    <xf borderId="5" fillId="7" fontId="21" numFmtId="167" xfId="0" applyAlignment="1" applyBorder="1" applyFont="1" applyNumberFormat="1">
      <alignment horizontal="center" vertical="center"/>
    </xf>
    <xf borderId="4" fillId="8" fontId="7" numFmtId="167" xfId="0" applyAlignment="1" applyBorder="1" applyFont="1" applyNumberFormat="1">
      <alignment horizontal="center" vertical="center"/>
    </xf>
    <xf borderId="2" fillId="5" fontId="21" numFmtId="0" xfId="0" applyAlignment="1" applyBorder="1" applyFont="1">
      <alignment horizontal="center" vertical="center"/>
    </xf>
    <xf borderId="4" fillId="11" fontId="7" numFmtId="167" xfId="0" applyAlignment="1" applyBorder="1" applyFill="1" applyFont="1" applyNumberFormat="1">
      <alignment horizontal="center" vertical="center"/>
    </xf>
    <xf borderId="9" fillId="11" fontId="7" numFmtId="167" xfId="0" applyAlignment="1" applyBorder="1" applyFont="1" applyNumberFormat="1">
      <alignment horizontal="center" vertical="center"/>
    </xf>
    <xf borderId="10" fillId="6" fontId="7" numFmtId="0" xfId="0" applyAlignment="1" applyBorder="1" applyFont="1">
      <alignment horizontal="left" vertical="center"/>
    </xf>
    <xf borderId="10" fillId="11" fontId="7" numFmtId="167" xfId="0" applyAlignment="1" applyBorder="1" applyFont="1" applyNumberFormat="1">
      <alignment horizontal="center" vertical="center"/>
    </xf>
    <xf borderId="11" fillId="11" fontId="7" numFmtId="167" xfId="0" applyAlignment="1" applyBorder="1" applyFont="1" applyNumberFormat="1">
      <alignment horizontal="center" vertical="center"/>
    </xf>
    <xf borderId="12" fillId="7" fontId="21" numFmtId="167" xfId="0" applyAlignment="1" applyBorder="1" applyFont="1" applyNumberFormat="1">
      <alignment horizontal="center" vertical="center"/>
    </xf>
    <xf borderId="6" fillId="7" fontId="21" numFmtId="167" xfId="0" applyAlignment="1" applyBorder="1" applyFont="1" applyNumberFormat="1">
      <alignment horizontal="center" vertical="center"/>
    </xf>
    <xf borderId="7" fillId="7" fontId="21" numFmtId="167" xfId="0" applyAlignment="1" applyBorder="1" applyFont="1" applyNumberFormat="1">
      <alignment horizontal="center" vertical="center"/>
    </xf>
    <xf borderId="8" fillId="9" fontId="21" numFmtId="167" xfId="0" applyAlignment="1" applyBorder="1" applyFont="1" applyNumberFormat="1">
      <alignment horizontal="center" vertical="center"/>
    </xf>
    <xf borderId="6" fillId="10" fontId="21" numFmtId="167" xfId="0" applyAlignment="1" applyBorder="1" applyFont="1" applyNumberFormat="1">
      <alignment horizontal="center" vertical="center"/>
    </xf>
    <xf borderId="2" fillId="5" fontId="7" numFmtId="0" xfId="0" applyBorder="1" applyFont="1"/>
    <xf borderId="0" fillId="0" fontId="7" numFmtId="0" xfId="0" applyFont="1"/>
    <xf borderId="6" fillId="12" fontId="21" numFmtId="0" xfId="0" applyAlignment="1" applyBorder="1" applyFill="1" applyFont="1">
      <alignment horizontal="left" readingOrder="0" vertical="center"/>
    </xf>
    <xf borderId="6" fillId="5" fontId="21" numFmtId="3" xfId="0" applyAlignment="1" applyBorder="1" applyFont="1" applyNumberFormat="1">
      <alignment horizontal="center" vertical="center"/>
    </xf>
    <xf borderId="2" fillId="2" fontId="22" numFmtId="0" xfId="0" applyAlignment="1" applyBorder="1" applyFont="1">
      <alignment horizontal="left" shrinkToFit="0" vertical="center" wrapText="1"/>
    </xf>
    <xf borderId="13" fillId="2" fontId="7" numFmtId="0" xfId="0" applyAlignment="1" applyBorder="1" applyFont="1">
      <alignment horizontal="left" readingOrder="0" shrinkToFit="0" vertical="top" wrapText="1"/>
    </xf>
    <xf borderId="14" fillId="0" fontId="23" numFmtId="0" xfId="0" applyBorder="1" applyFont="1"/>
    <xf borderId="0" fillId="3" fontId="7" numFmtId="0" xfId="0" applyAlignment="1" applyFont="1">
      <alignment horizontal="left" shrinkToFit="0" vertical="center" wrapText="1"/>
    </xf>
    <xf borderId="4" fillId="7" fontId="21" numFmtId="0" xfId="0" applyAlignment="1" applyBorder="1" applyFont="1">
      <alignment horizontal="left" readingOrder="0" vertical="center"/>
    </xf>
    <xf borderId="4" fillId="7" fontId="21" numFmtId="0" xfId="0" applyAlignment="1" applyBorder="1" applyFont="1">
      <alignment horizontal="center" readingOrder="0" vertical="center"/>
    </xf>
    <xf borderId="4" fillId="0" fontId="7" numFmtId="0" xfId="0" applyAlignment="1" applyBorder="1" applyFont="1">
      <alignment horizontal="left" shrinkToFit="0" vertical="center" wrapText="1"/>
    </xf>
    <xf borderId="4" fillId="3" fontId="7" numFmtId="167" xfId="0" applyAlignment="1" applyBorder="1" applyFont="1" applyNumberFormat="1">
      <alignment vertical="center"/>
    </xf>
    <xf borderId="3" fillId="0" fontId="7" numFmtId="0" xfId="0" applyAlignment="1" applyBorder="1" applyFont="1">
      <alignment horizontal="left" shrinkToFit="0" vertical="center" wrapText="1"/>
    </xf>
    <xf borderId="3" fillId="3" fontId="7" numFmtId="167" xfId="0" applyAlignment="1" applyBorder="1" applyFont="1" applyNumberFormat="1">
      <alignment vertical="center"/>
    </xf>
    <xf borderId="15" fillId="7" fontId="21" numFmtId="0" xfId="0" applyAlignment="1" applyBorder="1" applyFont="1">
      <alignment horizontal="left" readingOrder="0" vertical="center"/>
    </xf>
    <xf borderId="0" fillId="0" fontId="24" numFmtId="0" xfId="0" applyAlignment="1" applyFont="1">
      <alignment horizontal="left" readingOrder="0" vertical="bottom"/>
    </xf>
    <xf borderId="0" fillId="0" fontId="25" numFmtId="0" xfId="0" applyFont="1"/>
    <xf borderId="0" fillId="0" fontId="26" numFmtId="0" xfId="0" applyFont="1"/>
    <xf borderId="0" fillId="0" fontId="14" numFmtId="0" xfId="0" applyFont="1"/>
    <xf borderId="0" fillId="0" fontId="27" numFmtId="0" xfId="0" applyAlignment="1" applyFont="1">
      <alignment horizontal="right" vertical="center"/>
    </xf>
    <xf borderId="0" fillId="0" fontId="28" numFmtId="0" xfId="0" applyAlignment="1" applyFont="1">
      <alignment horizontal="right" readingOrder="0" vertical="bottom"/>
    </xf>
    <xf borderId="0" fillId="0" fontId="29" numFmtId="0" xfId="0" applyAlignment="1" applyFont="1">
      <alignment readingOrder="0" vertical="top"/>
    </xf>
    <xf borderId="0" fillId="0" fontId="30" numFmtId="0" xfId="0" applyFont="1"/>
    <xf borderId="0" fillId="0" fontId="31" numFmtId="0" xfId="0" applyAlignment="1" applyFont="1">
      <alignment readingOrder="0" vertical="center"/>
    </xf>
    <xf borderId="0" fillId="0" fontId="19" numFmtId="0" xfId="0" applyAlignment="1" applyFont="1">
      <alignment horizontal="right" readingOrder="0" vertical="center"/>
    </xf>
    <xf borderId="0" fillId="0" fontId="32" numFmtId="0" xfId="0" applyFont="1"/>
    <xf borderId="9" fillId="6" fontId="33" numFmtId="0" xfId="0" applyAlignment="1" applyBorder="1" applyFont="1">
      <alignment horizontal="left" readingOrder="0" vertical="center"/>
    </xf>
    <xf borderId="16" fillId="6" fontId="22" numFmtId="168" xfId="0" applyAlignment="1" applyBorder="1" applyFont="1" applyNumberFormat="1">
      <alignment vertical="center"/>
    </xf>
    <xf borderId="17" fillId="6" fontId="22" numFmtId="168" xfId="0" applyAlignment="1" applyBorder="1" applyFont="1" applyNumberFormat="1">
      <alignment vertical="center"/>
    </xf>
    <xf borderId="0" fillId="0" fontId="34" numFmtId="0" xfId="0" applyFont="1"/>
    <xf borderId="18" fillId="0" fontId="1" numFmtId="0" xfId="0" applyBorder="1" applyFont="1"/>
    <xf borderId="15" fillId="5" fontId="22" numFmtId="0" xfId="0" applyAlignment="1" applyBorder="1" applyFont="1">
      <alignment horizontal="left" readingOrder="0" vertical="center"/>
    </xf>
    <xf borderId="19" fillId="0" fontId="22" numFmtId="167" xfId="0" applyAlignment="1" applyBorder="1" applyFont="1" applyNumberFormat="1">
      <alignment horizontal="right" vertical="center"/>
    </xf>
    <xf borderId="20" fillId="11" fontId="33" numFmtId="0" xfId="0" applyAlignment="1" applyBorder="1" applyFont="1">
      <alignment horizontal="left" readingOrder="0" vertical="center"/>
    </xf>
    <xf borderId="21" fillId="11" fontId="22" numFmtId="167" xfId="0" applyAlignment="1" applyBorder="1" applyFont="1" applyNumberFormat="1">
      <alignment horizontal="right" vertical="center"/>
    </xf>
    <xf borderId="15" fillId="11" fontId="33" numFmtId="0" xfId="0" applyAlignment="1" applyBorder="1" applyFont="1">
      <alignment horizontal="left" readingOrder="0" vertical="center"/>
    </xf>
    <xf borderId="22" fillId="11" fontId="22" numFmtId="167" xfId="0" applyAlignment="1" applyBorder="1" applyFont="1" applyNumberFormat="1">
      <alignment horizontal="right" vertical="center"/>
    </xf>
    <xf borderId="0" fillId="0" fontId="30" numFmtId="0" xfId="0" applyAlignment="1" applyFont="1">
      <alignment horizontal="left"/>
    </xf>
    <xf borderId="9" fillId="7" fontId="33" numFmtId="0" xfId="0" applyAlignment="1" applyBorder="1" applyFont="1">
      <alignment horizontal="left" readingOrder="0" vertical="center"/>
    </xf>
    <xf borderId="4" fillId="7" fontId="33" numFmtId="167" xfId="0" applyAlignment="1" applyBorder="1" applyFont="1" applyNumberFormat="1">
      <alignment horizontal="right" vertical="center"/>
    </xf>
    <xf borderId="4" fillId="7" fontId="33" numFmtId="0" xfId="0" applyAlignment="1" applyBorder="1" applyFont="1">
      <alignment horizontal="left" readingOrder="0" vertical="center"/>
    </xf>
    <xf borderId="17" fillId="7" fontId="33" numFmtId="167" xfId="0" applyAlignment="1" applyBorder="1" applyFont="1" applyNumberFormat="1">
      <alignment horizontal="right" vertical="center"/>
    </xf>
    <xf borderId="4" fillId="6" fontId="33" numFmtId="0" xfId="0" applyAlignment="1" applyBorder="1" applyFont="1">
      <alignment horizontal="left" readingOrder="0" shrinkToFit="0" vertical="center" wrapText="1"/>
    </xf>
    <xf borderId="17" fillId="13" fontId="33" numFmtId="2" xfId="0" applyAlignment="1" applyBorder="1" applyFill="1" applyFont="1" applyNumberFormat="1">
      <alignment horizontal="right" vertical="center"/>
    </xf>
    <xf borderId="15" fillId="6" fontId="33" numFmtId="0" xfId="0" applyAlignment="1" applyBorder="1" applyFont="1">
      <alignment horizontal="left" readingOrder="0" shrinkToFit="0" vertical="center" wrapText="1"/>
    </xf>
    <xf borderId="22" fillId="13" fontId="33" numFmtId="2" xfId="0" applyAlignment="1" applyBorder="1" applyFont="1" applyNumberFormat="1">
      <alignment horizontal="right" vertical="center"/>
    </xf>
    <xf borderId="22" fillId="13" fontId="22" numFmtId="167" xfId="0" applyAlignment="1" applyBorder="1" applyFont="1" applyNumberFormat="1">
      <alignment horizontal="right" vertical="center"/>
    </xf>
    <xf borderId="0" fillId="0" fontId="3" numFmtId="0" xfId="0" applyAlignment="1" applyFont="1">
      <alignment horizontal="right"/>
    </xf>
    <xf borderId="2" fillId="2" fontId="8" numFmtId="0" xfId="0" applyAlignment="1" applyBorder="1" applyFont="1">
      <alignment horizontal="left" readingOrder="0" vertical="bottom"/>
    </xf>
    <xf borderId="0" fillId="0" fontId="22" numFmtId="0" xfId="0" applyAlignment="1" applyFont="1">
      <alignment horizontal="left" readingOrder="0" shrinkToFit="0" vertical="top" wrapText="1"/>
    </xf>
    <xf borderId="0" fillId="0" fontId="35" numFmtId="0" xfId="0" applyAlignment="1" applyFont="1">
      <alignment vertical="center"/>
    </xf>
    <xf borderId="4" fillId="7" fontId="19" numFmtId="0" xfId="0" applyAlignment="1" applyBorder="1" applyFont="1">
      <alignment horizontal="left" readingOrder="0" shrinkToFit="0" vertical="center" wrapText="1"/>
    </xf>
    <xf borderId="23" fillId="0" fontId="19" numFmtId="0" xfId="0" applyAlignment="1" applyBorder="1" applyFont="1">
      <alignment horizontal="right" readingOrder="0" shrinkToFit="0" vertical="center" wrapText="1"/>
    </xf>
    <xf borderId="4" fillId="2" fontId="30" numFmtId="0" xfId="0" applyAlignment="1" applyBorder="1" applyFont="1">
      <alignment horizontal="left" readingOrder="0" shrinkToFit="0" vertical="center" wrapText="1"/>
    </xf>
    <xf borderId="23" fillId="2" fontId="30" numFmtId="167" xfId="0" applyAlignment="1" applyBorder="1" applyFont="1" applyNumberFormat="1">
      <alignment horizontal="right" vertical="center"/>
    </xf>
    <xf borderId="24" fillId="2" fontId="30" numFmtId="0" xfId="0" applyAlignment="1" applyBorder="1" applyFont="1">
      <alignment horizontal="left" readingOrder="0" shrinkToFit="0" vertical="center" wrapText="1"/>
    </xf>
    <xf borderId="25" fillId="2" fontId="30" numFmtId="167" xfId="0" applyAlignment="1" applyBorder="1" applyFont="1" applyNumberFormat="1">
      <alignment horizontal="right" vertical="center"/>
    </xf>
    <xf borderId="26" fillId="11" fontId="36" numFmtId="0" xfId="0" applyAlignment="1" applyBorder="1" applyFont="1">
      <alignment horizontal="left" readingOrder="0" shrinkToFit="0" vertical="center" wrapText="1"/>
    </xf>
    <xf borderId="27" fillId="11" fontId="10" numFmtId="167" xfId="0" applyAlignment="1" applyBorder="1" applyFont="1" applyNumberFormat="1">
      <alignment horizontal="right" vertical="center"/>
    </xf>
    <xf borderId="15" fillId="7" fontId="19" numFmtId="0" xfId="0" applyAlignment="1" applyBorder="1" applyFont="1">
      <alignment horizontal="left" readingOrder="0" shrinkToFit="0" vertical="center" wrapText="1"/>
    </xf>
    <xf borderId="28" fillId="7" fontId="19" numFmtId="0" xfId="0" applyAlignment="1" applyBorder="1" applyFont="1">
      <alignment horizontal="right" vertical="center"/>
    </xf>
    <xf borderId="4" fillId="0" fontId="30" numFmtId="0" xfId="0" applyAlignment="1" applyBorder="1" applyFont="1">
      <alignment horizontal="left" readingOrder="0" shrinkToFit="0" vertical="center" wrapText="1"/>
    </xf>
    <xf borderId="15" fillId="14" fontId="10" numFmtId="0" xfId="0" applyAlignment="1" applyBorder="1" applyFill="1" applyFont="1">
      <alignment horizontal="left" readingOrder="0" shrinkToFit="0" vertical="center" wrapText="1"/>
    </xf>
    <xf borderId="28" fillId="14" fontId="10" numFmtId="0" xfId="0" applyAlignment="1" applyBorder="1" applyFont="1">
      <alignment horizontal="right" vertical="center"/>
    </xf>
    <xf borderId="15" fillId="8" fontId="30" numFmtId="0" xfId="0" applyAlignment="1" applyBorder="1" applyFont="1">
      <alignment horizontal="left" readingOrder="0" shrinkToFit="0" vertical="center" wrapText="1"/>
    </xf>
    <xf borderId="28" fillId="8" fontId="10" numFmtId="167" xfId="0" applyAlignment="1" applyBorder="1" applyFont="1" applyNumberFormat="1">
      <alignment horizontal="right" vertical="center"/>
    </xf>
    <xf borderId="25" fillId="0" fontId="10" numFmtId="167" xfId="0" applyAlignment="1" applyBorder="1" applyFont="1" applyNumberFormat="1">
      <alignment horizontal="right" vertical="center"/>
    </xf>
    <xf borderId="26" fillId="14" fontId="36" numFmtId="0" xfId="0" applyAlignment="1" applyBorder="1" applyFont="1">
      <alignment horizontal="left" readingOrder="0" shrinkToFit="0" vertical="center" wrapText="1"/>
    </xf>
    <xf borderId="27" fillId="14" fontId="10" numFmtId="167" xfId="0" applyAlignment="1" applyBorder="1" applyFont="1" applyNumberFormat="1">
      <alignment horizontal="right" vertical="center"/>
    </xf>
    <xf borderId="0" fillId="0" fontId="3" numFmtId="0" xfId="0" applyAlignment="1" applyFont="1">
      <alignment horizontal="left"/>
    </xf>
    <xf borderId="0" fillId="0" fontId="37" numFmtId="0" xfId="0" applyAlignment="1" applyFont="1">
      <alignment horizontal="left" readingOrder="0" vertical="center"/>
    </xf>
    <xf borderId="0" fillId="0" fontId="7" numFmtId="0" xfId="0" applyAlignment="1" applyFont="1">
      <alignment vertical="center"/>
    </xf>
    <xf borderId="0" fillId="0" fontId="28" numFmtId="0" xfId="0" applyAlignment="1" applyFont="1">
      <alignment horizontal="right" readingOrder="0" vertical="center"/>
    </xf>
    <xf borderId="0" fillId="0" fontId="7" numFmtId="0" xfId="0" applyAlignment="1" applyFont="1">
      <alignment horizontal="left" readingOrder="0" vertical="center"/>
    </xf>
    <xf borderId="29" fillId="0" fontId="38" numFmtId="0" xfId="0" applyAlignment="1" applyBorder="1" applyFont="1">
      <alignment horizontal="right" readingOrder="0" vertical="center"/>
    </xf>
    <xf borderId="17" fillId="4" fontId="7" numFmtId="165" xfId="0" applyAlignment="1" applyBorder="1" applyFont="1" applyNumberFormat="1">
      <alignment horizontal="center" vertical="center"/>
    </xf>
    <xf borderId="17" fillId="4" fontId="7" numFmtId="169" xfId="0" applyAlignment="1" applyBorder="1" applyFont="1" applyNumberFormat="1">
      <alignment horizontal="center" vertical="center"/>
    </xf>
    <xf borderId="0" fillId="0" fontId="7" numFmtId="0" xfId="0" applyAlignment="1" applyFont="1">
      <alignment horizontal="left" vertical="center"/>
    </xf>
    <xf borderId="2" fillId="7" fontId="19" numFmtId="0" xfId="0" applyAlignment="1" applyBorder="1" applyFont="1">
      <alignment horizontal="left" readingOrder="0" vertical="center"/>
    </xf>
    <xf borderId="2" fillId="7" fontId="19" numFmtId="167" xfId="0" applyAlignment="1" applyBorder="1" applyFont="1" applyNumberFormat="1">
      <alignment horizontal="right" readingOrder="0" vertical="center"/>
    </xf>
    <xf borderId="0" fillId="0" fontId="7" numFmtId="167" xfId="0" applyAlignment="1" applyFont="1" applyNumberFormat="1">
      <alignment horizontal="right" vertical="center"/>
    </xf>
    <xf borderId="30" fillId="3" fontId="21" numFmtId="0" xfId="0" applyAlignment="1" applyBorder="1" applyFont="1">
      <alignment horizontal="left" readingOrder="0" vertical="center"/>
    </xf>
    <xf borderId="30" fillId="3" fontId="21" numFmtId="167" xfId="0" applyAlignment="1" applyBorder="1" applyFont="1" applyNumberFormat="1">
      <alignment horizontal="right" vertical="center"/>
    </xf>
    <xf borderId="2" fillId="7" fontId="19" numFmtId="167" xfId="0" applyAlignment="1" applyBorder="1" applyFont="1" applyNumberFormat="1">
      <alignment horizontal="right" vertical="center"/>
    </xf>
    <xf borderId="31" fillId="3" fontId="21" numFmtId="0" xfId="0" applyAlignment="1" applyBorder="1" applyFont="1">
      <alignment horizontal="left" readingOrder="0" vertical="center"/>
    </xf>
    <xf borderId="32" fillId="3" fontId="7" numFmtId="167" xfId="0" applyAlignment="1" applyBorder="1" applyFont="1" applyNumberFormat="1">
      <alignment horizontal="right" vertical="center"/>
    </xf>
    <xf borderId="33" fillId="3" fontId="21" numFmtId="167" xfId="0" applyAlignment="1" applyBorder="1" applyFont="1" applyNumberFormat="1">
      <alignment horizontal="right" vertical="center"/>
    </xf>
    <xf borderId="34" fillId="14" fontId="21" numFmtId="0" xfId="0" applyAlignment="1" applyBorder="1" applyFont="1">
      <alignment horizontal="left" readingOrder="0" vertical="center"/>
    </xf>
    <xf borderId="34" fillId="14" fontId="21" numFmtId="167" xfId="0" applyAlignment="1" applyBorder="1" applyFont="1" applyNumberFormat="1">
      <alignment horizontal="right" vertical="center"/>
    </xf>
    <xf borderId="2" fillId="7" fontId="20" numFmtId="0" xfId="0" applyAlignment="1" applyBorder="1" applyFont="1">
      <alignment horizontal="left" readingOrder="0" vertical="center"/>
    </xf>
    <xf borderId="1" fillId="7" fontId="39" numFmtId="167" xfId="0" applyAlignment="1" applyBorder="1" applyFont="1" applyNumberFormat="1">
      <alignment horizontal="right" vertical="center"/>
    </xf>
    <xf borderId="35" fillId="3" fontId="7" numFmtId="0" xfId="0" applyAlignment="1" applyBorder="1" applyFont="1">
      <alignment horizontal="left" readingOrder="0" vertical="center"/>
    </xf>
    <xf borderId="0" fillId="3" fontId="7" numFmtId="167" xfId="0" applyAlignment="1" applyFont="1" applyNumberFormat="1">
      <alignment horizontal="right" vertical="center"/>
    </xf>
    <xf borderId="33" fillId="3" fontId="7" numFmtId="167" xfId="0" applyAlignment="1" applyBorder="1" applyFont="1" applyNumberFormat="1">
      <alignment horizontal="right" vertical="center"/>
    </xf>
    <xf borderId="0" fillId="0" fontId="3" numFmtId="167" xfId="0" applyAlignment="1" applyFont="1" applyNumberFormat="1">
      <alignment horizontal="right"/>
    </xf>
    <xf borderId="0" fillId="2" fontId="8" numFmtId="0" xfId="0" applyAlignment="1" applyFont="1">
      <alignment readingOrder="0" vertical="center"/>
    </xf>
    <xf borderId="0" fillId="2" fontId="22" numFmtId="0" xfId="0" applyAlignment="1" applyFont="1">
      <alignment horizontal="left" shrinkToFit="0" vertical="center" wrapText="1"/>
    </xf>
    <xf borderId="0" fillId="2" fontId="7" numFmtId="0" xfId="0" applyAlignment="1" applyFont="1">
      <alignment horizontal="left" readingOrder="0" shrinkToFit="0" vertical="top" wrapText="1"/>
    </xf>
    <xf borderId="0" fillId="0" fontId="1" numFmtId="0" xfId="0" applyAlignment="1" applyFont="1">
      <alignment vertical="top"/>
    </xf>
    <xf borderId="0" fillId="2" fontId="40" numFmtId="0" xfId="0" applyAlignment="1" applyFont="1">
      <alignment readingOrder="0" vertical="top"/>
    </xf>
    <xf borderId="0" fillId="2" fontId="22" numFmtId="0" xfId="0" applyAlignment="1" applyFont="1">
      <alignment horizontal="left" shrinkToFit="0" vertical="top" wrapText="1"/>
    </xf>
    <xf borderId="0" fillId="2" fontId="7" numFmtId="0" xfId="0" applyAlignment="1" applyFont="1">
      <alignment readingOrder="0" shrinkToFit="0" vertical="top" wrapText="1"/>
    </xf>
    <xf borderId="0" fillId="12" fontId="7" numFmtId="0" xfId="0" applyAlignment="1" applyFont="1">
      <alignment horizontal="left" shrinkToFit="0" vertical="center" wrapText="1"/>
    </xf>
    <xf borderId="0" fillId="0" fontId="7" numFmtId="0" xfId="0" applyAlignment="1" applyFont="1">
      <alignment horizontal="left" shrinkToFit="0" vertical="center" wrapText="1"/>
    </xf>
    <xf borderId="0" fillId="0" fontId="7" numFmtId="0" xfId="0" applyAlignment="1" applyFont="1">
      <alignment horizontal="left" readingOrder="0" shrinkToFit="0" vertical="top" wrapText="1"/>
    </xf>
    <xf borderId="0" fillId="12" fontId="7" numFmtId="0" xfId="0" applyAlignment="1" applyFont="1">
      <alignment horizontal="center" readingOrder="0" shrinkToFit="0" vertical="center" wrapText="1"/>
    </xf>
    <xf borderId="2" fillId="2" fontId="40" numFmtId="0" xfId="0" applyAlignment="1" applyBorder="1" applyFont="1">
      <alignment readingOrder="0" vertical="top"/>
    </xf>
    <xf borderId="2" fillId="2" fontId="22" numFmtId="0" xfId="0" applyAlignment="1" applyBorder="1" applyFont="1">
      <alignment horizontal="left" shrinkToFit="0" vertical="top" wrapText="1"/>
    </xf>
    <xf borderId="4" fillId="0" fontId="7" numFmtId="0" xfId="0" applyAlignment="1" applyBorder="1" applyFont="1">
      <alignment horizontal="left" vertical="center"/>
    </xf>
    <xf borderId="4" fillId="0" fontId="7" numFmtId="170" xfId="0" applyAlignment="1" applyBorder="1" applyFont="1" applyNumberFormat="1">
      <alignment horizontal="left" vertical="center"/>
    </xf>
    <xf borderId="3" fillId="0" fontId="7" numFmtId="0" xfId="0" applyAlignment="1" applyBorder="1" applyFont="1">
      <alignment horizontal="left" vertical="center"/>
    </xf>
    <xf borderId="3" fillId="0" fontId="7" numFmtId="170" xfId="0" applyAlignment="1" applyBorder="1" applyFont="1" applyNumberFormat="1">
      <alignment horizontal="left" vertical="center"/>
    </xf>
    <xf borderId="4" fillId="7" fontId="21" numFmtId="0" xfId="0" applyAlignment="1" applyBorder="1" applyFont="1">
      <alignment horizontal="left" vertical="center"/>
    </xf>
    <xf borderId="1" fillId="2" fontId="7" numFmtId="0" xfId="0" applyAlignment="1" applyBorder="1" applyFont="1">
      <alignment horizontal="left" readingOrder="0" shrinkToFit="0" vertical="top" wrapText="1"/>
    </xf>
    <xf borderId="0" fillId="13" fontId="7" numFmtId="0" xfId="0" applyAlignment="1" applyFont="1">
      <alignment horizontal="left" shrinkToFit="0" vertical="center" wrapText="1"/>
    </xf>
    <xf borderId="9" fillId="6" fontId="21" numFmtId="0" xfId="0" applyAlignment="1" applyBorder="1" applyFont="1">
      <alignment horizontal="left" readingOrder="0" vertical="center"/>
    </xf>
    <xf borderId="17" fillId="6" fontId="21" numFmtId="0" xfId="0" applyAlignment="1" applyBorder="1" applyFont="1">
      <alignment horizontal="left" vertical="center"/>
    </xf>
    <xf borderId="0" fillId="0" fontId="21" numFmtId="0" xfId="0" applyAlignment="1" applyFont="1">
      <alignment horizontal="left" vertical="center"/>
    </xf>
    <xf borderId="4" fillId="3" fontId="7" numFmtId="0" xfId="0" applyAlignment="1" applyBorder="1" applyFont="1">
      <alignment horizontal="left" readingOrder="0" vertical="center"/>
    </xf>
    <xf borderId="36" fillId="6" fontId="21" numFmtId="0" xfId="0" applyAlignment="1" applyBorder="1" applyFont="1">
      <alignment horizontal="left" readingOrder="0" vertical="center"/>
    </xf>
    <xf borderId="22" fillId="6" fontId="21" numFmtId="0" xfId="0" applyAlignment="1" applyBorder="1" applyFont="1">
      <alignment horizontal="left" vertical="center"/>
    </xf>
    <xf borderId="3" fillId="3" fontId="7" numFmtId="0" xfId="0" applyAlignment="1" applyBorder="1" applyFont="1">
      <alignment horizontal="left" readingOrder="0" vertical="center"/>
    </xf>
    <xf borderId="0" fillId="0" fontId="7" numFmtId="0" xfId="0" applyAlignment="1" applyFont="1">
      <alignment shrinkToFit="0" vertical="center" wrapText="1"/>
    </xf>
    <xf borderId="2" fillId="4" fontId="8" numFmtId="0" xfId="0" applyAlignment="1" applyBorder="1" applyFont="1">
      <alignment readingOrder="0" vertical="center"/>
    </xf>
    <xf borderId="0" fillId="0" fontId="41" numFmtId="0" xfId="0" applyAlignment="1" applyFont="1">
      <alignment shrinkToFit="0" vertical="center" wrapText="1"/>
    </xf>
    <xf borderId="11" fillId="7" fontId="21" numFmtId="0" xfId="0" applyAlignment="1" applyBorder="1" applyFont="1">
      <alignment horizontal="left" shrinkToFit="0" vertical="center" wrapText="1"/>
    </xf>
    <xf borderId="37" fillId="7" fontId="10" numFmtId="0" xfId="0" applyAlignment="1" applyBorder="1" applyFont="1">
      <alignment horizontal="center" readingOrder="0" shrinkToFit="0" vertical="center" wrapText="1"/>
    </xf>
    <xf borderId="38" fillId="7" fontId="21" numFmtId="0" xfId="0" applyAlignment="1" applyBorder="1" applyFont="1">
      <alignment horizontal="left" shrinkToFit="0" vertical="center" wrapText="1"/>
    </xf>
    <xf borderId="9" fillId="6" fontId="21" numFmtId="0" xfId="0" applyAlignment="1" applyBorder="1" applyFont="1">
      <alignment horizontal="center" shrinkToFit="0" vertical="center" wrapText="1"/>
    </xf>
    <xf borderId="17" fillId="6" fontId="21" numFmtId="0" xfId="0" applyAlignment="1" applyBorder="1" applyFont="1">
      <alignment horizontal="center" readingOrder="0" shrinkToFit="0" vertical="center" wrapText="1"/>
    </xf>
    <xf borderId="39" fillId="6" fontId="21" numFmtId="0" xfId="0" applyAlignment="1" applyBorder="1" applyFont="1">
      <alignment horizontal="center" readingOrder="0" shrinkToFit="0" vertical="center" wrapText="1"/>
    </xf>
    <xf borderId="40" fillId="0" fontId="7" numFmtId="0" xfId="0" applyAlignment="1" applyBorder="1" applyFont="1">
      <alignment horizontal="center" shrinkToFit="0" vertical="center" wrapText="1"/>
    </xf>
    <xf borderId="40" fillId="0" fontId="7" numFmtId="0" xfId="0" applyAlignment="1" applyBorder="1" applyFont="1">
      <alignment horizontal="left" shrinkToFit="0" vertical="center" wrapText="1"/>
    </xf>
    <xf borderId="23" fillId="0" fontId="7" numFmtId="0" xfId="0" applyAlignment="1" applyBorder="1" applyFont="1">
      <alignment horizontal="left" shrinkToFit="0" vertical="center" wrapText="1"/>
    </xf>
    <xf borderId="4" fillId="3" fontId="7" numFmtId="0" xfId="0" applyAlignment="1" applyBorder="1" applyFont="1">
      <alignment horizontal="center" shrinkToFit="0" vertical="center" wrapText="1"/>
    </xf>
    <xf borderId="4" fillId="3" fontId="7" numFmtId="0" xfId="0" applyAlignment="1" applyBorder="1" applyFont="1">
      <alignment horizontal="left" shrinkToFit="0" vertical="center" wrapText="1"/>
    </xf>
    <xf borderId="23" fillId="3" fontId="7" numFmtId="0" xfId="0" applyAlignment="1" applyBorder="1" applyFont="1">
      <alignment horizontal="left" shrinkToFit="0" vertical="center" wrapText="1"/>
    </xf>
    <xf borderId="4" fillId="0" fontId="7" numFmtId="0" xfId="0" applyAlignment="1" applyBorder="1" applyFont="1">
      <alignment horizontal="center" shrinkToFit="0" vertical="center" wrapText="1"/>
    </xf>
    <xf borderId="3" fillId="3" fontId="7" numFmtId="0" xfId="0" applyAlignment="1" applyBorder="1" applyFont="1">
      <alignment horizontal="center" shrinkToFit="0" vertical="center" wrapText="1"/>
    </xf>
    <xf borderId="3" fillId="3" fontId="7" numFmtId="0" xfId="0" applyAlignment="1" applyBorder="1" applyFont="1">
      <alignment horizontal="left" shrinkToFit="0" vertical="center" wrapText="1"/>
    </xf>
    <xf borderId="41" fillId="3" fontId="7" numFmtId="0" xfId="0" applyAlignment="1" applyBorder="1" applyFont="1">
      <alignment horizontal="left" shrinkToFit="0" vertical="center" wrapText="1"/>
    </xf>
    <xf borderId="9" fillId="7" fontId="21" numFmtId="0" xfId="0" applyAlignment="1" applyBorder="1" applyFont="1">
      <alignment horizontal="center" shrinkToFit="0" vertical="center" wrapText="1"/>
    </xf>
    <xf borderId="16" fillId="7" fontId="10" numFmtId="0" xfId="0" applyAlignment="1" applyBorder="1" applyFont="1">
      <alignment horizontal="center" readingOrder="0" shrinkToFit="0" vertical="center" wrapText="1"/>
    </xf>
    <xf borderId="38" fillId="7" fontId="21" numFmtId="0" xfId="0" applyAlignment="1" applyBorder="1" applyFont="1">
      <alignment horizontal="center" shrinkToFit="0" vertical="center" wrapText="1"/>
    </xf>
    <xf borderId="4" fillId="6" fontId="21" numFmtId="0" xfId="0" applyAlignment="1" applyBorder="1" applyFont="1">
      <alignment horizontal="center" shrinkToFit="0" vertical="center" wrapText="1"/>
    </xf>
    <xf borderId="4" fillId="6" fontId="21" numFmtId="0" xfId="0" applyAlignment="1" applyBorder="1" applyFont="1">
      <alignment horizontal="center" readingOrder="0" shrinkToFit="0" vertical="center" wrapText="1"/>
    </xf>
    <xf borderId="23" fillId="0" fontId="21" numFmtId="0" xfId="0" applyAlignment="1" applyBorder="1" applyFont="1">
      <alignment horizontal="left" shrinkToFit="0" vertical="center" wrapText="1"/>
    </xf>
    <xf borderId="23" fillId="3" fontId="21" numFmtId="0" xfId="0" applyAlignment="1" applyBorder="1" applyFont="1">
      <alignment horizontal="left" shrinkToFit="0" vertical="center" wrapText="1"/>
    </xf>
    <xf borderId="41" fillId="3" fontId="21" numFmtId="0" xfId="0" applyAlignment="1" applyBorder="1" applyFont="1">
      <alignment horizontal="left" shrinkToFit="0" vertical="center" wrapText="1"/>
    </xf>
    <xf borderId="13" fillId="2" fontId="7" numFmtId="0" xfId="0" applyAlignment="1" applyBorder="1" applyFont="1">
      <alignment readingOrder="0" shrinkToFit="0" vertical="top" wrapText="1"/>
    </xf>
  </cellXfs>
  <cellStyles count="1">
    <cellStyle xfId="0" name="Normal" builtinId="0"/>
  </cellStyles>
  <dxfs count="1">
    <dxf>
      <font>
        <color rgb="FF9C0006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200">
                <a:solidFill>
                  <a:srgbClr val="757575"/>
                </a:solidFill>
                <a:latin typeface="Arial"/>
              </a:defRPr>
            </a:pPr>
            <a:r>
              <a:rPr b="0" i="0" sz="1200">
                <a:solidFill>
                  <a:srgbClr val="757575"/>
                </a:solidFill>
                <a:latin typeface="Arial"/>
              </a:rPr>
              <a:t>UNIDADES VENDIDAS EL PRIMER AÑO</a:t>
            </a:r>
          </a:p>
        </c:rich>
      </c:tx>
      <c:overlay val="0"/>
    </c:title>
    <c:plotArea>
      <c:layout/>
      <c:lineChart>
        <c:ser>
          <c:idx val="0"/>
          <c:order val="0"/>
          <c:tx>
            <c:v>Producto / Servicio 1</c:v>
          </c:tx>
          <c:spPr>
            <a:ln cmpd="sng" w="28575">
              <a:solidFill>
                <a:srgbClr val="C6EAB9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6EAB9">
                  <a:alpha val="100000"/>
                </a:srgbClr>
              </a:solidFill>
              <a:ln cmpd="sng">
                <a:solidFill>
                  <a:srgbClr val="C6EAB9">
                    <a:alpha val="100000"/>
                  </a:srgbClr>
                </a:solidFill>
              </a:ln>
            </c:spPr>
          </c:marker>
          <c:val>
            <c:numRef>
              <c:f>'Previsión de ventas a 3 años'!$D$8:$O$8</c:f>
              <c:numCache/>
            </c:numRef>
          </c:val>
          <c:smooth val="0"/>
        </c:ser>
        <c:ser>
          <c:idx val="1"/>
          <c:order val="1"/>
          <c:tx>
            <c:v>Producto / Servicio 2</c:v>
          </c:tx>
          <c:spPr>
            <a:ln cmpd="sng" w="28575">
              <a:solidFill>
                <a:srgbClr val="379A73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379A73">
                  <a:alpha val="100000"/>
                </a:srgbClr>
              </a:solidFill>
              <a:ln cmpd="sng">
                <a:solidFill>
                  <a:srgbClr val="379A73">
                    <a:alpha val="100000"/>
                  </a:srgbClr>
                </a:solidFill>
              </a:ln>
            </c:spPr>
          </c:marker>
          <c:val>
            <c:numRef>
              <c:f>'Previsión de ventas a 3 años'!$D$9:$O$9</c:f>
              <c:numCache/>
            </c:numRef>
          </c:val>
          <c:smooth val="0"/>
        </c:ser>
        <c:ser>
          <c:idx val="2"/>
          <c:order val="2"/>
          <c:tx>
            <c:v>Producto / Servicio 3</c:v>
          </c:tx>
          <c:spPr>
            <a:ln cmpd="sng" w="28575">
              <a:solidFill>
                <a:srgbClr val="DCD5F4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DCD5F4">
                  <a:alpha val="100000"/>
                </a:srgbClr>
              </a:solidFill>
              <a:ln cmpd="sng">
                <a:solidFill>
                  <a:srgbClr val="DCD5F4">
                    <a:alpha val="100000"/>
                  </a:srgbClr>
                </a:solidFill>
              </a:ln>
            </c:spPr>
          </c:marker>
          <c:val>
            <c:numRef>
              <c:f>'Previsión de ventas a 3 años'!$D$10:$O$10</c:f>
              <c:numCache/>
            </c:numRef>
          </c:val>
          <c:smooth val="0"/>
        </c:ser>
        <c:ser>
          <c:idx val="3"/>
          <c:order val="3"/>
          <c:tx>
            <c:v>Producto / Servicio 4</c:v>
          </c:tx>
          <c:spPr>
            <a:ln cmpd="sng" w="28575">
              <a:solidFill>
                <a:srgbClr val="F9C7BB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F9C7BB">
                  <a:alpha val="100000"/>
                </a:srgbClr>
              </a:solidFill>
              <a:ln cmpd="sng">
                <a:solidFill>
                  <a:srgbClr val="F9C7BB">
                    <a:alpha val="100000"/>
                  </a:srgbClr>
                </a:solidFill>
              </a:ln>
            </c:spPr>
          </c:marker>
          <c:val>
            <c:numRef>
              <c:f>'Previsión de ventas a 3 años'!$D$11:$O$11</c:f>
              <c:numCache/>
            </c:numRef>
          </c:val>
          <c:smooth val="0"/>
        </c:ser>
        <c:ser>
          <c:idx val="4"/>
          <c:order val="4"/>
          <c:tx>
            <c:v>Producto / Servicio 5</c:v>
          </c:tx>
          <c:spPr>
            <a:ln cmpd="sng" w="28575">
              <a:solidFill>
                <a:srgbClr val="C5F0EA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5F0EA">
                  <a:alpha val="100000"/>
                </a:srgbClr>
              </a:solidFill>
              <a:ln cmpd="sng">
                <a:solidFill>
                  <a:srgbClr val="C5F0EA">
                    <a:alpha val="100000"/>
                  </a:srgbClr>
                </a:solidFill>
              </a:ln>
            </c:spPr>
          </c:marker>
          <c:val>
            <c:numRef>
              <c:f>'Previsión de ventas a 3 años'!$D$12:$O$12</c:f>
              <c:numCache/>
            </c:numRef>
          </c:val>
          <c:smooth val="0"/>
        </c:ser>
        <c:axId val="920618778"/>
        <c:axId val="1039608739"/>
      </c:lineChart>
      <c:catAx>
        <c:axId val="92061877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entury Gothic"/>
              </a:defRPr>
            </a:pPr>
          </a:p>
        </c:txPr>
        <c:crossAx val="1039608739"/>
      </c:catAx>
      <c:valAx>
        <c:axId val="1039608739"/>
        <c:scaling>
          <c:orientation val="minMax"/>
        </c:scaling>
        <c:delete val="0"/>
        <c:axPos val="l"/>
        <c:majorGridlines>
          <c:spPr>
            <a:ln>
              <a:solidFill>
                <a:srgbClr val="F3F3F3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920618778"/>
      </c:valAx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200">
                <a:solidFill>
                  <a:srgbClr val="757575"/>
                </a:solidFill>
                <a:latin typeface="Arial"/>
              </a:defRPr>
            </a:pPr>
            <a:r>
              <a:rPr b="0" i="0" sz="1200">
                <a:solidFill>
                  <a:srgbClr val="757575"/>
                </a:solidFill>
                <a:latin typeface="Arial"/>
              </a:rPr>
              <a:t>BENEFICIO BRUTO DEL PRIMER AÑO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Product / Service 1</c:v>
          </c:tx>
          <c:spPr>
            <a:solidFill>
              <a:srgbClr val="C6EAB9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años'!$D$45:$O$45</c:f>
              <c:numCache/>
            </c:numRef>
          </c:val>
        </c:ser>
        <c:ser>
          <c:idx val="1"/>
          <c:order val="1"/>
          <c:tx>
            <c:v>Product / Service 2</c:v>
          </c:tx>
          <c:spPr>
            <a:solidFill>
              <a:srgbClr val="379A73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años'!$D$46:$O$46</c:f>
              <c:numCache/>
            </c:numRef>
          </c:val>
        </c:ser>
        <c:ser>
          <c:idx val="2"/>
          <c:order val="2"/>
          <c:tx>
            <c:v>Product / Service 3</c:v>
          </c:tx>
          <c:spPr>
            <a:solidFill>
              <a:srgbClr val="DCD5F4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años'!$D$47:$O$47</c:f>
              <c:numCache/>
            </c:numRef>
          </c:val>
        </c:ser>
        <c:ser>
          <c:idx val="3"/>
          <c:order val="3"/>
          <c:tx>
            <c:v>Product / Service 4</c:v>
          </c:tx>
          <c:spPr>
            <a:solidFill>
              <a:srgbClr val="F9C7BB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años'!$D$48:$O$48</c:f>
              <c:numCache/>
            </c:numRef>
          </c:val>
        </c:ser>
        <c:ser>
          <c:idx val="4"/>
          <c:order val="4"/>
          <c:tx>
            <c:v>Product / Service 5</c:v>
          </c:tx>
          <c:spPr>
            <a:solidFill>
              <a:srgbClr val="C5F0EA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años'!$D$49:$O$49</c:f>
              <c:numCache/>
            </c:numRef>
          </c:val>
        </c:ser>
        <c:axId val="360254788"/>
        <c:axId val="1000832373"/>
      </c:barChart>
      <c:catAx>
        <c:axId val="3602547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entury Gothic"/>
              </a:defRPr>
            </a:pPr>
          </a:p>
        </c:txPr>
        <c:crossAx val="1000832373"/>
      </c:catAx>
      <c:valAx>
        <c:axId val="1000832373"/>
        <c:scaling>
          <c:orientation val="minMax"/>
        </c:scaling>
        <c:delete val="0"/>
        <c:axPos val="l"/>
        <c:majorGridlines>
          <c:spPr>
            <a:ln>
              <a:solidFill>
                <a:srgbClr val="EFEFEF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360254788"/>
      </c:valAx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200">
                <a:solidFill>
                  <a:srgbClr val="757575"/>
                </a:solidFill>
                <a:latin typeface="Arial"/>
              </a:defRPr>
            </a:pPr>
            <a:r>
              <a:rPr b="0" i="0" sz="1200">
                <a:solidFill>
                  <a:srgbClr val="757575"/>
                </a:solidFill>
                <a:latin typeface="Arial"/>
              </a:rPr>
              <a:t>UNIDADES VENDIDAS EL SEGUNDO AÑO</a:t>
            </a:r>
          </a:p>
        </c:rich>
      </c:tx>
      <c:overlay val="0"/>
    </c:title>
    <c:plotArea>
      <c:layout/>
      <c:lineChart>
        <c:ser>
          <c:idx val="0"/>
          <c:order val="0"/>
          <c:tx>
            <c:v>Producto / Servicio 1</c:v>
          </c:tx>
          <c:spPr>
            <a:ln cmpd="sng" w="28575">
              <a:solidFill>
                <a:srgbClr val="C6EAB9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6EAB9">
                  <a:alpha val="100000"/>
                </a:srgbClr>
              </a:solidFill>
              <a:ln cmpd="sng">
                <a:solidFill>
                  <a:srgbClr val="C6EAB9">
                    <a:alpha val="100000"/>
                  </a:srgbClr>
                </a:solidFill>
              </a:ln>
            </c:spPr>
          </c:marker>
          <c:val>
            <c:numRef>
              <c:f>'Previsión de ventas a 3 años'!$S$8:$AD$8</c:f>
              <c:numCache/>
            </c:numRef>
          </c:val>
          <c:smooth val="0"/>
        </c:ser>
        <c:ser>
          <c:idx val="1"/>
          <c:order val="1"/>
          <c:tx>
            <c:v>Producto / Servicio 2</c:v>
          </c:tx>
          <c:spPr>
            <a:ln cmpd="sng" w="28575">
              <a:solidFill>
                <a:srgbClr val="379A73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379A73">
                  <a:alpha val="100000"/>
                </a:srgbClr>
              </a:solidFill>
              <a:ln cmpd="sng">
                <a:solidFill>
                  <a:srgbClr val="379A73">
                    <a:alpha val="100000"/>
                  </a:srgbClr>
                </a:solidFill>
              </a:ln>
            </c:spPr>
          </c:marker>
          <c:val>
            <c:numRef>
              <c:f>'Previsión de ventas a 3 años'!$S$9:$AD$9</c:f>
              <c:numCache/>
            </c:numRef>
          </c:val>
          <c:smooth val="0"/>
        </c:ser>
        <c:ser>
          <c:idx val="2"/>
          <c:order val="2"/>
          <c:tx>
            <c:v>Producto / Servicio 3</c:v>
          </c:tx>
          <c:spPr>
            <a:ln cmpd="sng" w="28575">
              <a:solidFill>
                <a:srgbClr val="DCD5F4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DCD5F4">
                  <a:alpha val="100000"/>
                </a:srgbClr>
              </a:solidFill>
              <a:ln cmpd="sng">
                <a:solidFill>
                  <a:srgbClr val="DCD5F4">
                    <a:alpha val="100000"/>
                  </a:srgbClr>
                </a:solidFill>
              </a:ln>
            </c:spPr>
          </c:marker>
          <c:val>
            <c:numRef>
              <c:f>'Previsión de ventas a 3 años'!$S$10:$AD$10</c:f>
              <c:numCache/>
            </c:numRef>
          </c:val>
          <c:smooth val="0"/>
        </c:ser>
        <c:ser>
          <c:idx val="3"/>
          <c:order val="3"/>
          <c:tx>
            <c:v>Producto / Servicio 4</c:v>
          </c:tx>
          <c:spPr>
            <a:ln cmpd="sng" w="28575">
              <a:solidFill>
                <a:srgbClr val="F9C7BB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F9C7BB">
                  <a:alpha val="100000"/>
                </a:srgbClr>
              </a:solidFill>
              <a:ln cmpd="sng">
                <a:solidFill>
                  <a:srgbClr val="F9C7BB">
                    <a:alpha val="100000"/>
                  </a:srgbClr>
                </a:solidFill>
              </a:ln>
            </c:spPr>
          </c:marker>
          <c:val>
            <c:numRef>
              <c:f>'Previsión de ventas a 3 años'!$S$11:$AD$11</c:f>
              <c:numCache/>
            </c:numRef>
          </c:val>
          <c:smooth val="0"/>
        </c:ser>
        <c:ser>
          <c:idx val="4"/>
          <c:order val="4"/>
          <c:tx>
            <c:v>Producto / Servicio 5</c:v>
          </c:tx>
          <c:spPr>
            <a:ln cmpd="sng" w="28575">
              <a:solidFill>
                <a:srgbClr val="C5F0EA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5F0EA">
                  <a:alpha val="100000"/>
                </a:srgbClr>
              </a:solidFill>
              <a:ln cmpd="sng">
                <a:solidFill>
                  <a:srgbClr val="C5F0EA">
                    <a:alpha val="100000"/>
                  </a:srgbClr>
                </a:solidFill>
              </a:ln>
            </c:spPr>
          </c:marker>
          <c:val>
            <c:numRef>
              <c:f>'Previsión de ventas a 3 años'!$S$12:$AD$12</c:f>
              <c:numCache/>
            </c:numRef>
          </c:val>
          <c:smooth val="0"/>
        </c:ser>
        <c:axId val="108027261"/>
        <c:axId val="1069370943"/>
      </c:lineChart>
      <c:catAx>
        <c:axId val="10802726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entury Gothic"/>
              </a:defRPr>
            </a:pPr>
          </a:p>
        </c:txPr>
        <c:crossAx val="1069370943"/>
      </c:catAx>
      <c:valAx>
        <c:axId val="1069370943"/>
        <c:scaling>
          <c:orientation val="minMax"/>
        </c:scaling>
        <c:delete val="0"/>
        <c:axPos val="l"/>
        <c:majorGridlines>
          <c:spPr>
            <a:ln>
              <a:solidFill>
                <a:srgbClr val="EFEFEF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08027261"/>
      </c:valAx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200">
                <a:solidFill>
                  <a:srgbClr val="757575"/>
                </a:solidFill>
                <a:latin typeface="Arial"/>
              </a:defRPr>
            </a:pPr>
            <a:r>
              <a:rPr b="0" i="0" sz="1200">
                <a:solidFill>
                  <a:srgbClr val="757575"/>
                </a:solidFill>
                <a:latin typeface="Arial"/>
              </a:rPr>
              <a:t>BENEFICIO BRUTO DEL SEGUNDO AÑO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Producto / Servicio 1</c:v>
          </c:tx>
          <c:spPr>
            <a:solidFill>
              <a:srgbClr val="C6EAB9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años'!$S$45:$AD$45</c:f>
              <c:numCache/>
            </c:numRef>
          </c:val>
        </c:ser>
        <c:ser>
          <c:idx val="1"/>
          <c:order val="1"/>
          <c:tx>
            <c:v>Producto / Servicio 2</c:v>
          </c:tx>
          <c:spPr>
            <a:solidFill>
              <a:srgbClr val="379A73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años'!$S$46:$AD$46</c:f>
              <c:numCache/>
            </c:numRef>
          </c:val>
        </c:ser>
        <c:ser>
          <c:idx val="2"/>
          <c:order val="2"/>
          <c:tx>
            <c:v>Producto / Servicio 3</c:v>
          </c:tx>
          <c:spPr>
            <a:solidFill>
              <a:srgbClr val="DCD5F4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años'!$S$47:$AD$47</c:f>
              <c:numCache/>
            </c:numRef>
          </c:val>
        </c:ser>
        <c:ser>
          <c:idx val="3"/>
          <c:order val="3"/>
          <c:tx>
            <c:v>Producto / Servicio 4</c:v>
          </c:tx>
          <c:spPr>
            <a:solidFill>
              <a:srgbClr val="F9C7BB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años'!$S$48:$AD$48</c:f>
              <c:numCache/>
            </c:numRef>
          </c:val>
        </c:ser>
        <c:ser>
          <c:idx val="4"/>
          <c:order val="4"/>
          <c:tx>
            <c:v>Producto / Servicio 5</c:v>
          </c:tx>
          <c:spPr>
            <a:solidFill>
              <a:srgbClr val="C5F0EA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años'!$S$49:$AD$49</c:f>
              <c:numCache/>
            </c:numRef>
          </c:val>
        </c:ser>
        <c:axId val="1625502238"/>
        <c:axId val="1319927754"/>
      </c:barChart>
      <c:catAx>
        <c:axId val="16255022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entury Gothic"/>
              </a:defRPr>
            </a:pPr>
          </a:p>
        </c:txPr>
        <c:crossAx val="1319927754"/>
      </c:catAx>
      <c:valAx>
        <c:axId val="1319927754"/>
        <c:scaling>
          <c:orientation val="minMax"/>
        </c:scaling>
        <c:delete val="0"/>
        <c:axPos val="l"/>
        <c:majorGridlines>
          <c:spPr>
            <a:ln>
              <a:solidFill>
                <a:srgbClr val="EFEFEF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625502238"/>
      </c:valAx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200">
                <a:solidFill>
                  <a:srgbClr val="757575"/>
                </a:solidFill>
                <a:latin typeface="Arial"/>
              </a:defRPr>
            </a:pPr>
            <a:r>
              <a:rPr b="0" i="0" sz="1200">
                <a:solidFill>
                  <a:srgbClr val="757575"/>
                </a:solidFill>
                <a:latin typeface="Arial"/>
              </a:rPr>
              <a:t>UNIDADES VENDIDAS EL TERCER AÑO</a:t>
            </a:r>
          </a:p>
        </c:rich>
      </c:tx>
      <c:overlay val="0"/>
    </c:title>
    <c:plotArea>
      <c:layout/>
      <c:lineChart>
        <c:ser>
          <c:idx val="0"/>
          <c:order val="0"/>
          <c:tx>
            <c:v>Producto / Servicio 1</c:v>
          </c:tx>
          <c:spPr>
            <a:ln cmpd="sng" w="28575">
              <a:solidFill>
                <a:srgbClr val="C6EAB9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6EAB9">
                  <a:alpha val="100000"/>
                </a:srgbClr>
              </a:solidFill>
              <a:ln cmpd="sng">
                <a:solidFill>
                  <a:srgbClr val="C6EAB9">
                    <a:alpha val="100000"/>
                  </a:srgbClr>
                </a:solidFill>
              </a:ln>
            </c:spPr>
          </c:marker>
          <c:val>
            <c:numRef>
              <c:f>'Previsión de ventas a 3 años'!$AI$8:$AT$8</c:f>
              <c:numCache/>
            </c:numRef>
          </c:val>
          <c:smooth val="0"/>
        </c:ser>
        <c:ser>
          <c:idx val="1"/>
          <c:order val="1"/>
          <c:tx>
            <c:v>Producto / Servicio 2</c:v>
          </c:tx>
          <c:spPr>
            <a:ln cmpd="sng" w="28575">
              <a:solidFill>
                <a:srgbClr val="379A73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379A73">
                  <a:alpha val="100000"/>
                </a:srgbClr>
              </a:solidFill>
              <a:ln cmpd="sng">
                <a:solidFill>
                  <a:srgbClr val="379A73">
                    <a:alpha val="100000"/>
                  </a:srgbClr>
                </a:solidFill>
              </a:ln>
            </c:spPr>
          </c:marker>
          <c:val>
            <c:numRef>
              <c:f>'Previsión de ventas a 3 años'!$AI$9:$AT$9</c:f>
              <c:numCache/>
            </c:numRef>
          </c:val>
          <c:smooth val="0"/>
        </c:ser>
        <c:ser>
          <c:idx val="2"/>
          <c:order val="2"/>
          <c:tx>
            <c:v>Producto / Servicio 3</c:v>
          </c:tx>
          <c:spPr>
            <a:ln cmpd="sng" w="28575">
              <a:solidFill>
                <a:srgbClr val="DCD5F4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DCD5F4">
                  <a:alpha val="100000"/>
                </a:srgbClr>
              </a:solidFill>
              <a:ln cmpd="sng">
                <a:solidFill>
                  <a:srgbClr val="DCD5F4">
                    <a:alpha val="100000"/>
                  </a:srgbClr>
                </a:solidFill>
              </a:ln>
            </c:spPr>
          </c:marker>
          <c:val>
            <c:numRef>
              <c:f>'Previsión de ventas a 3 años'!$AI$10:$AT$10</c:f>
              <c:numCache/>
            </c:numRef>
          </c:val>
          <c:smooth val="0"/>
        </c:ser>
        <c:ser>
          <c:idx val="3"/>
          <c:order val="3"/>
          <c:tx>
            <c:v>Producto / Servicio 4</c:v>
          </c:tx>
          <c:spPr>
            <a:ln cmpd="sng" w="28575">
              <a:solidFill>
                <a:srgbClr val="F9C7BB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F9C7BB">
                  <a:alpha val="100000"/>
                </a:srgbClr>
              </a:solidFill>
              <a:ln cmpd="sng">
                <a:solidFill>
                  <a:srgbClr val="F9C7BB">
                    <a:alpha val="100000"/>
                  </a:srgbClr>
                </a:solidFill>
              </a:ln>
            </c:spPr>
          </c:marker>
          <c:val>
            <c:numRef>
              <c:f>'Previsión de ventas a 3 años'!$AI$11:$AT$11</c:f>
              <c:numCache/>
            </c:numRef>
          </c:val>
          <c:smooth val="0"/>
        </c:ser>
        <c:ser>
          <c:idx val="4"/>
          <c:order val="4"/>
          <c:tx>
            <c:v>Producto / Servicio 5</c:v>
          </c:tx>
          <c:spPr>
            <a:ln cmpd="sng" w="28575">
              <a:solidFill>
                <a:srgbClr val="C5F0EA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5F0EA">
                  <a:alpha val="100000"/>
                </a:srgbClr>
              </a:solidFill>
              <a:ln cmpd="sng">
                <a:solidFill>
                  <a:srgbClr val="C5F0EA">
                    <a:alpha val="100000"/>
                  </a:srgbClr>
                </a:solidFill>
              </a:ln>
            </c:spPr>
          </c:marker>
          <c:val>
            <c:numRef>
              <c:f>'Previsión de ventas a 3 años'!$AI$12:$AT$12</c:f>
              <c:numCache/>
            </c:numRef>
          </c:val>
          <c:smooth val="0"/>
        </c:ser>
        <c:axId val="126170957"/>
        <c:axId val="557974091"/>
      </c:lineChart>
      <c:catAx>
        <c:axId val="12617095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entury Gothic"/>
              </a:defRPr>
            </a:pPr>
          </a:p>
        </c:txPr>
        <c:crossAx val="557974091"/>
      </c:catAx>
      <c:valAx>
        <c:axId val="557974091"/>
        <c:scaling>
          <c:orientation val="minMax"/>
        </c:scaling>
        <c:delete val="0"/>
        <c:axPos val="l"/>
        <c:majorGridlines>
          <c:spPr>
            <a:ln>
              <a:solidFill>
                <a:srgbClr val="EFEFEF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26170957"/>
      </c:valAx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200">
                <a:solidFill>
                  <a:srgbClr val="757575"/>
                </a:solidFill>
                <a:latin typeface="Arial"/>
              </a:defRPr>
            </a:pPr>
            <a:r>
              <a:rPr b="0" i="0" sz="1200">
                <a:solidFill>
                  <a:srgbClr val="757575"/>
                </a:solidFill>
                <a:latin typeface="Arial"/>
              </a:rPr>
              <a:t>BENEFICIO BRUTO DEL TERCER AÑO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Producto / Servicio 1</c:v>
          </c:tx>
          <c:spPr>
            <a:solidFill>
              <a:srgbClr val="C6EAB9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años'!$AI$45:$AT$45</c:f>
              <c:numCache/>
            </c:numRef>
          </c:val>
        </c:ser>
        <c:ser>
          <c:idx val="1"/>
          <c:order val="1"/>
          <c:tx>
            <c:v>Producto / Servicio 2</c:v>
          </c:tx>
          <c:spPr>
            <a:solidFill>
              <a:srgbClr val="379A73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años'!$AI$46:$AT$46</c:f>
              <c:numCache/>
            </c:numRef>
          </c:val>
        </c:ser>
        <c:ser>
          <c:idx val="2"/>
          <c:order val="2"/>
          <c:tx>
            <c:v>Producto / Servicio 3</c:v>
          </c:tx>
          <c:spPr>
            <a:solidFill>
              <a:srgbClr val="DCD5F4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años'!$AI$47:$AT$47</c:f>
              <c:numCache/>
            </c:numRef>
          </c:val>
        </c:ser>
        <c:ser>
          <c:idx val="3"/>
          <c:order val="3"/>
          <c:tx>
            <c:v>Producto / Servicio 4</c:v>
          </c:tx>
          <c:spPr>
            <a:solidFill>
              <a:srgbClr val="F9C7BB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años'!$AI$48:$AT$48</c:f>
              <c:numCache/>
            </c:numRef>
          </c:val>
        </c:ser>
        <c:ser>
          <c:idx val="4"/>
          <c:order val="4"/>
          <c:tx>
            <c:v>Producto / Servicio 5</c:v>
          </c:tx>
          <c:spPr>
            <a:solidFill>
              <a:srgbClr val="C5F0EA"/>
            </a:solidFill>
            <a:ln cmpd="sng">
              <a:solidFill>
                <a:srgbClr val="000000"/>
              </a:solidFill>
            </a:ln>
          </c:spPr>
          <c:val>
            <c:numRef>
              <c:f>'Previsión de ventas a 3 años'!$AI$49:$AT$49</c:f>
              <c:numCache/>
            </c:numRef>
          </c:val>
        </c:ser>
        <c:axId val="1765722483"/>
        <c:axId val="1043948299"/>
      </c:barChart>
      <c:catAx>
        <c:axId val="176572248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entury Gothic"/>
              </a:defRPr>
            </a:pPr>
          </a:p>
        </c:txPr>
        <c:crossAx val="1043948299"/>
      </c:catAx>
      <c:valAx>
        <c:axId val="1043948299"/>
        <c:scaling>
          <c:orientation val="minMax"/>
        </c:scaling>
        <c:delete val="0"/>
        <c:axPos val="l"/>
        <c:majorGridlines>
          <c:spPr>
            <a:ln>
              <a:solidFill>
                <a:srgbClr val="EFEFEF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765722483"/>
      </c:valAx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200">
                <a:solidFill>
                  <a:srgbClr val="757575"/>
                </a:solidFill>
                <a:latin typeface="Arial"/>
              </a:defRPr>
            </a:pPr>
            <a:r>
              <a:rPr b="0" i="0" sz="1200">
                <a:solidFill>
                  <a:srgbClr val="757575"/>
                </a:solidFill>
                <a:latin typeface="Arial"/>
              </a:rPr>
              <a:t>UNIDADES VENDIDAS EN LOS 3 AÑOS</a:t>
            </a:r>
          </a:p>
        </c:rich>
      </c:tx>
      <c:overlay val="0"/>
    </c:title>
    <c:plotArea>
      <c:layout/>
      <c:lineChart>
        <c:ser>
          <c:idx val="0"/>
          <c:order val="0"/>
          <c:tx>
            <c:v>Unidades totales vendidas año 1</c:v>
          </c:tx>
          <c:spPr>
            <a:ln cmpd="sng" w="28575">
              <a:solidFill>
                <a:srgbClr val="379A73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379A73">
                  <a:alpha val="100000"/>
                </a:srgbClr>
              </a:solidFill>
              <a:ln cmpd="sng">
                <a:solidFill>
                  <a:srgbClr val="379A73">
                    <a:alpha val="100000"/>
                  </a:srgbClr>
                </a:solidFill>
              </a:ln>
            </c:spPr>
          </c:marker>
          <c:val>
            <c:numRef>
              <c:f>'Previsión de ventas a 3 años'!$D$56:$O$56</c:f>
              <c:numCache/>
            </c:numRef>
          </c:val>
          <c:smooth val="0"/>
        </c:ser>
        <c:ser>
          <c:idx val="1"/>
          <c:order val="1"/>
          <c:tx>
            <c:v>Unidades totales vendidas año 2</c:v>
          </c:tx>
          <c:spPr>
            <a:ln cmpd="sng" w="28575">
              <a:solidFill>
                <a:srgbClr val="C6EAB9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6EAB9">
                  <a:alpha val="100000"/>
                </a:srgbClr>
              </a:solidFill>
              <a:ln cmpd="sng">
                <a:solidFill>
                  <a:srgbClr val="C6EAB9">
                    <a:alpha val="100000"/>
                  </a:srgbClr>
                </a:solidFill>
              </a:ln>
            </c:spPr>
          </c:marker>
          <c:val>
            <c:numRef>
              <c:f>'Previsión de ventas a 3 años'!$D$57:$O$57</c:f>
              <c:numCache/>
            </c:numRef>
          </c:val>
          <c:smooth val="0"/>
        </c:ser>
        <c:ser>
          <c:idx val="2"/>
          <c:order val="2"/>
          <c:tx>
            <c:v>Unidades totales vendidas año 3</c:v>
          </c:tx>
          <c:spPr>
            <a:ln cmpd="sng" w="28575">
              <a:solidFill>
                <a:srgbClr val="C5F0EA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5F0EA">
                  <a:alpha val="100000"/>
                </a:srgbClr>
              </a:solidFill>
              <a:ln cmpd="sng">
                <a:solidFill>
                  <a:srgbClr val="C5F0EA">
                    <a:alpha val="100000"/>
                  </a:srgbClr>
                </a:solidFill>
              </a:ln>
            </c:spPr>
          </c:marker>
          <c:val>
            <c:numRef>
              <c:f>'Previsión de ventas a 3 años'!$D$58:$O$58</c:f>
              <c:numCache/>
            </c:numRef>
          </c:val>
          <c:smooth val="0"/>
        </c:ser>
        <c:axId val="231969701"/>
        <c:axId val="1365889128"/>
      </c:lineChart>
      <c:catAx>
        <c:axId val="2319697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entury Gothic"/>
              </a:defRPr>
            </a:pPr>
          </a:p>
        </c:txPr>
        <c:crossAx val="1365889128"/>
      </c:catAx>
      <c:valAx>
        <c:axId val="1365889128"/>
        <c:scaling>
          <c:orientation val="minMax"/>
        </c:scaling>
        <c:delete val="0"/>
        <c:axPos val="l"/>
        <c:majorGridlines>
          <c:spPr>
            <a:ln>
              <a:solidFill>
                <a:srgbClr val="EFEFEF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231969701"/>
      </c:valAx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200">
                <a:solidFill>
                  <a:srgbClr val="757575"/>
                </a:solidFill>
                <a:latin typeface="Arial"/>
              </a:defRPr>
            </a:pPr>
            <a:r>
              <a:rPr b="0" i="0" sz="1200">
                <a:solidFill>
                  <a:srgbClr val="757575"/>
                </a:solidFill>
                <a:latin typeface="Arial"/>
              </a:rPr>
              <a:t>INGRESOS GENERADOS EN LOS 3 AÑOS</a:t>
            </a:r>
          </a:p>
        </c:rich>
      </c:tx>
      <c:overlay val="0"/>
    </c:title>
    <c:plotArea>
      <c:layout/>
      <c:lineChart>
        <c:ser>
          <c:idx val="0"/>
          <c:order val="0"/>
          <c:tx>
            <c:v>Total ingresos año 1</c:v>
          </c:tx>
          <c:spPr>
            <a:ln cmpd="sng" w="28575">
              <a:solidFill>
                <a:srgbClr val="379A73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379A73">
                  <a:alpha val="100000"/>
                </a:srgbClr>
              </a:solidFill>
              <a:ln cmpd="sng">
                <a:solidFill>
                  <a:srgbClr val="379A73">
                    <a:alpha val="100000"/>
                  </a:srgbClr>
                </a:solidFill>
              </a:ln>
            </c:spPr>
          </c:marker>
          <c:val>
            <c:numRef>
              <c:f>'Previsión de ventas a 3 años'!$S$56:$AD$56</c:f>
              <c:numCache/>
            </c:numRef>
          </c:val>
          <c:smooth val="0"/>
        </c:ser>
        <c:ser>
          <c:idx val="1"/>
          <c:order val="1"/>
          <c:tx>
            <c:v>Total ingresos año 2</c:v>
          </c:tx>
          <c:spPr>
            <a:ln cmpd="sng" w="28575">
              <a:solidFill>
                <a:srgbClr val="C6EAB9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6EAB9">
                  <a:alpha val="100000"/>
                </a:srgbClr>
              </a:solidFill>
              <a:ln cmpd="sng">
                <a:solidFill>
                  <a:srgbClr val="C6EAB9">
                    <a:alpha val="100000"/>
                  </a:srgbClr>
                </a:solidFill>
              </a:ln>
            </c:spPr>
          </c:marker>
          <c:val>
            <c:numRef>
              <c:f>'Previsión de ventas a 3 años'!$S$57:$AD$57</c:f>
              <c:numCache/>
            </c:numRef>
          </c:val>
          <c:smooth val="0"/>
        </c:ser>
        <c:ser>
          <c:idx val="2"/>
          <c:order val="2"/>
          <c:tx>
            <c:v>Total ingresos año 3</c:v>
          </c:tx>
          <c:spPr>
            <a:ln cmpd="sng" w="28575">
              <a:solidFill>
                <a:srgbClr val="C5F0EA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5F0EA">
                  <a:alpha val="100000"/>
                </a:srgbClr>
              </a:solidFill>
              <a:ln cmpd="sng">
                <a:solidFill>
                  <a:srgbClr val="C5F0EA">
                    <a:alpha val="100000"/>
                  </a:srgbClr>
                </a:solidFill>
              </a:ln>
            </c:spPr>
          </c:marker>
          <c:val>
            <c:numRef>
              <c:f>'Previsión de ventas a 3 años'!$S$58:$AD$58</c:f>
              <c:numCache/>
            </c:numRef>
          </c:val>
          <c:smooth val="0"/>
        </c:ser>
        <c:axId val="1193910889"/>
        <c:axId val="1421990220"/>
      </c:lineChart>
      <c:catAx>
        <c:axId val="119391088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entury Gothic"/>
              </a:defRPr>
            </a:pPr>
          </a:p>
        </c:txPr>
        <c:crossAx val="1421990220"/>
      </c:catAx>
      <c:valAx>
        <c:axId val="1421990220"/>
        <c:scaling>
          <c:orientation val="minMax"/>
        </c:scaling>
        <c:delete val="0"/>
        <c:axPos val="l"/>
        <c:majorGridlines>
          <c:spPr>
            <a:ln>
              <a:solidFill>
                <a:srgbClr val="EFEFEF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193910889"/>
      </c:valAx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1"/>
  </c:chart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200">
                <a:solidFill>
                  <a:srgbClr val="757575"/>
                </a:solidFill>
                <a:latin typeface="Arial"/>
              </a:defRPr>
            </a:pPr>
            <a:r>
              <a:rPr b="0" i="0" sz="1200">
                <a:solidFill>
                  <a:srgbClr val="757575"/>
                </a:solidFill>
                <a:latin typeface="Arial"/>
              </a:rPr>
              <a:t>BENEFICIO BRUTO GENERADO EN LOS 3 AÑOS</a:t>
            </a:r>
          </a:p>
        </c:rich>
      </c:tx>
      <c:overlay val="0"/>
    </c:title>
    <c:plotArea>
      <c:layout/>
      <c:lineChart>
        <c:ser>
          <c:idx val="0"/>
          <c:order val="0"/>
          <c:tx>
            <c:v>Beneficio bruto total año 1</c:v>
          </c:tx>
          <c:spPr>
            <a:ln cmpd="sng" w="28575">
              <a:solidFill>
                <a:srgbClr val="379A73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379A73">
                  <a:alpha val="100000"/>
                </a:srgbClr>
              </a:solidFill>
              <a:ln cmpd="sng">
                <a:solidFill>
                  <a:srgbClr val="379A73">
                    <a:alpha val="100000"/>
                  </a:srgbClr>
                </a:solidFill>
              </a:ln>
            </c:spPr>
          </c:marker>
          <c:val>
            <c:numRef>
              <c:f>'Previsión de ventas a 3 años'!$AI$56:$AT$56</c:f>
              <c:numCache/>
            </c:numRef>
          </c:val>
          <c:smooth val="0"/>
        </c:ser>
        <c:ser>
          <c:idx val="1"/>
          <c:order val="1"/>
          <c:tx>
            <c:v>Beneficio bruto total año 2</c:v>
          </c:tx>
          <c:spPr>
            <a:ln cmpd="sng" w="28575">
              <a:solidFill>
                <a:srgbClr val="C6EAB9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6EAB9">
                  <a:alpha val="100000"/>
                </a:srgbClr>
              </a:solidFill>
              <a:ln cmpd="sng">
                <a:solidFill>
                  <a:srgbClr val="C6EAB9">
                    <a:alpha val="100000"/>
                  </a:srgbClr>
                </a:solidFill>
              </a:ln>
            </c:spPr>
          </c:marker>
          <c:val>
            <c:numRef>
              <c:f>'Previsión de ventas a 3 años'!$AI$57:$AT$57</c:f>
              <c:numCache/>
            </c:numRef>
          </c:val>
          <c:smooth val="0"/>
        </c:ser>
        <c:ser>
          <c:idx val="2"/>
          <c:order val="2"/>
          <c:tx>
            <c:v>Beneficio bruto total año 3</c:v>
          </c:tx>
          <c:spPr>
            <a:ln cmpd="sng" w="28575">
              <a:solidFill>
                <a:srgbClr val="C5F0EA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5F0EA">
                  <a:alpha val="100000"/>
                </a:srgbClr>
              </a:solidFill>
              <a:ln cmpd="sng">
                <a:solidFill>
                  <a:srgbClr val="C5F0EA">
                    <a:alpha val="100000"/>
                  </a:srgbClr>
                </a:solidFill>
              </a:ln>
            </c:spPr>
          </c:marker>
          <c:val>
            <c:numRef>
              <c:f>'Previsión de ventas a 3 años'!$AI$58:$AT$58</c:f>
              <c:numCache/>
            </c:numRef>
          </c:val>
          <c:smooth val="0"/>
        </c:ser>
        <c:axId val="841332580"/>
        <c:axId val="915108118"/>
      </c:lineChart>
      <c:catAx>
        <c:axId val="8413325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entury Gothic"/>
              </a:defRPr>
            </a:pPr>
          </a:p>
        </c:txPr>
        <c:crossAx val="915108118"/>
      </c:catAx>
      <c:valAx>
        <c:axId val="915108118"/>
        <c:scaling>
          <c:orientation val="minMax"/>
        </c:scaling>
        <c:delete val="0"/>
        <c:axPos val="l"/>
        <c:majorGridlines>
          <c:spPr>
            <a:ln>
              <a:solidFill>
                <a:srgbClr val="EFEFEF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841332580"/>
      </c:valAx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10" Type="http://schemas.openxmlformats.org/officeDocument/2006/relationships/image" Target="../media/image1.png"/><Relationship Id="rId9" Type="http://schemas.openxmlformats.org/officeDocument/2006/relationships/chart" Target="../charts/chart9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9525</xdr:colOff>
      <xdr:row>0</xdr:row>
      <xdr:rowOff>295275</xdr:rowOff>
    </xdr:from>
    <xdr:ext cx="552450" cy="5524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52</xdr:row>
      <xdr:rowOff>66675</xdr:rowOff>
    </xdr:from>
    <xdr:ext cx="11106150" cy="3352800"/>
    <xdr:graphicFrame>
      <xdr:nvGraphicFramePr>
        <xdr:cNvPr id="1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</xdr:col>
      <xdr:colOff>76200</xdr:colOff>
      <xdr:row>53</xdr:row>
      <xdr:rowOff>190500</xdr:rowOff>
    </xdr:from>
    <xdr:ext cx="11106150" cy="3333750"/>
    <xdr:graphicFrame>
      <xdr:nvGraphicFramePr>
        <xdr:cNvPr id="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17</xdr:col>
      <xdr:colOff>76200</xdr:colOff>
      <xdr:row>52</xdr:row>
      <xdr:rowOff>66675</xdr:rowOff>
    </xdr:from>
    <xdr:ext cx="11610975" cy="3352800"/>
    <xdr:graphicFrame>
      <xdr:nvGraphicFramePr>
        <xdr:cNvPr id="3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17</xdr:col>
      <xdr:colOff>76200</xdr:colOff>
      <xdr:row>53</xdr:row>
      <xdr:rowOff>190500</xdr:rowOff>
    </xdr:from>
    <xdr:ext cx="11610975" cy="3333750"/>
    <xdr:graphicFrame>
      <xdr:nvGraphicFramePr>
        <xdr:cNvPr id="4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33</xdr:col>
      <xdr:colOff>76200</xdr:colOff>
      <xdr:row>52</xdr:row>
      <xdr:rowOff>66675</xdr:rowOff>
    </xdr:from>
    <xdr:ext cx="11610975" cy="3352800"/>
    <xdr:graphicFrame>
      <xdr:nvGraphicFramePr>
        <xdr:cNvPr id="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33</xdr:col>
      <xdr:colOff>76200</xdr:colOff>
      <xdr:row>53</xdr:row>
      <xdr:rowOff>190500</xdr:rowOff>
    </xdr:from>
    <xdr:ext cx="11610975" cy="3333750"/>
    <xdr:graphicFrame>
      <xdr:nvGraphicFramePr>
        <xdr:cNvPr id="6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1</xdr:col>
      <xdr:colOff>76200</xdr:colOff>
      <xdr:row>59</xdr:row>
      <xdr:rowOff>19050</xdr:rowOff>
    </xdr:from>
    <xdr:ext cx="11106150" cy="2743200"/>
    <xdr:graphicFrame>
      <xdr:nvGraphicFramePr>
        <xdr:cNvPr id="7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17</xdr:col>
      <xdr:colOff>76200</xdr:colOff>
      <xdr:row>59</xdr:row>
      <xdr:rowOff>19050</xdr:rowOff>
    </xdr:from>
    <xdr:ext cx="11134725" cy="2743200"/>
    <xdr:graphicFrame>
      <xdr:nvGraphicFramePr>
        <xdr:cNvPr id="8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  <xdr:oneCellAnchor>
    <xdr:from>
      <xdr:col>33</xdr:col>
      <xdr:colOff>76200</xdr:colOff>
      <xdr:row>59</xdr:row>
      <xdr:rowOff>19050</xdr:rowOff>
    </xdr:from>
    <xdr:ext cx="11134725" cy="2743200"/>
    <xdr:graphicFrame>
      <xdr:nvGraphicFramePr>
        <xdr:cNvPr id="9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9"/>
        </a:graphicData>
      </a:graphic>
    </xdr:graphicFrame>
    <xdr:clientData fLocksWithSheet="0"/>
  </xdr:oneCellAnchor>
  <xdr:oneCellAnchor>
    <xdr:from>
      <xdr:col>1</xdr:col>
      <xdr:colOff>19050</xdr:colOff>
      <xdr:row>0</xdr:row>
      <xdr:rowOff>180975</xdr:rowOff>
    </xdr:from>
    <xdr:ext cx="419100" cy="419100"/>
    <xdr:pic>
      <xdr:nvPicPr>
        <xdr:cNvPr id="0" name="image1.png" title="Imagen"/>
        <xdr:cNvPicPr preferRelativeResize="0"/>
      </xdr:nvPicPr>
      <xdr:blipFill>
        <a:blip cstate="print" r:embed="rId10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DB9CA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5.22"/>
    <col customWidth="1" min="3" max="3" width="31.78"/>
    <col customWidth="1" min="4" max="4" width="2.56"/>
    <col customWidth="1" min="5" max="5" width="31.78"/>
    <col customWidth="1" min="6" max="6" width="2.56"/>
    <col customWidth="1" min="7" max="7" width="31.78"/>
    <col customWidth="1" min="8" max="27" width="8.33"/>
  </cols>
  <sheetData>
    <row r="1" ht="47.25" customHeight="1">
      <c r="A1" s="1"/>
      <c r="B1" s="2"/>
      <c r="C1" s="3" t="s">
        <v>0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ht="40.5" customHeight="1">
      <c r="A2" s="5"/>
      <c r="B2" s="5"/>
      <c r="C2" s="6" t="s">
        <v>1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ht="49.5" customHeight="1">
      <c r="A3" s="5"/>
      <c r="B3" s="5"/>
      <c r="C3" s="7" t="s">
        <v>2</v>
      </c>
      <c r="D3" s="8"/>
      <c r="E3" s="7" t="s">
        <v>3</v>
      </c>
      <c r="F3" s="8"/>
      <c r="G3" s="7" t="s">
        <v>4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>
      <c r="A4" s="5"/>
      <c r="B4" s="5"/>
      <c r="C4" s="8"/>
      <c r="D4" s="8"/>
      <c r="E4" s="8"/>
      <c r="F4" s="8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ht="49.5" customHeight="1">
      <c r="A5" s="5"/>
      <c r="B5" s="5"/>
      <c r="C5" s="7" t="s">
        <v>5</v>
      </c>
      <c r="D5" s="8"/>
      <c r="E5" s="7" t="s">
        <v>6</v>
      </c>
      <c r="F5" s="8"/>
      <c r="G5" s="7" t="s">
        <v>7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ht="49.5" customHeight="1">
      <c r="A7" s="5"/>
      <c r="B7" s="5"/>
      <c r="C7" s="7" t="s">
        <v>8</v>
      </c>
      <c r="D7" s="8"/>
      <c r="E7" s="7" t="s">
        <v>9</v>
      </c>
      <c r="F7" s="8"/>
      <c r="G7" s="7" t="s">
        <v>10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ht="49.5" customHeight="1">
      <c r="A9" s="5"/>
      <c r="B9" s="5"/>
      <c r="C9" s="7" t="s">
        <v>11</v>
      </c>
      <c r="D9" s="8"/>
      <c r="E9" s="7" t="s">
        <v>12</v>
      </c>
      <c r="F9" s="8"/>
      <c r="G9" s="7" t="s">
        <v>13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ht="49.5" customHeight="1">
      <c r="A11" s="5"/>
      <c r="B11" s="5"/>
      <c r="C11" s="7" t="s">
        <v>14</v>
      </c>
      <c r="D11" s="8"/>
      <c r="E11" s="7" t="s">
        <v>15</v>
      </c>
      <c r="F11" s="8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ht="49.5" customHeight="1">
      <c r="A14" s="5"/>
      <c r="B14" s="5"/>
      <c r="C14" s="5"/>
      <c r="D14" s="8"/>
      <c r="E14" s="5"/>
      <c r="F14" s="8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</sheetData>
  <hyperlinks>
    <hyperlink display="Previsión de ventas a 3 años" location="'Previsión de ventas a 3 años'!A1" ref="C3"/>
    <hyperlink display="Plan financiero" location="'Plan financiero'!A1" ref="E3"/>
    <hyperlink display="Balance de situación" location="'Balance de Situación'!A1" ref="G3"/>
    <hyperlink display="Flujo de caja" location="'Flujo de Caja'!A1" ref="C5"/>
    <hyperlink display="Cuenta de resultados" location="'Cuenta de resultados'!A1" ref="E5"/>
    <hyperlink display="Visión general de la empresa" location="'Visión general de la empresa'!A1" ref="G5"/>
    <hyperlink display="Problemas y soluciones" location="'Problemas y soluciones'!A1" ref="C7"/>
    <hyperlink display="Oferta de productos o servicios" location="'Oferta de productos o servicios'!A1" ref="E7"/>
    <hyperlink display="Calendario y métricas" location="'Calendario y métricas'!A1" ref="G7"/>
    <hyperlink display="Resumen ejecutivo" location="'Resumen Ejecutivo'!A1" ref="C9"/>
    <hyperlink display="Plan de marketing y ventas" location="'Plan de marketing y ventas'!A1" ref="E9"/>
    <hyperlink display="Mercado objetivo" location="'Mercado objetivo'!A1" ref="G9"/>
    <hyperlink display="Análisis DAFO" location="'Análisis DAFO'!A1" ref="C11"/>
    <hyperlink display="Competencia" location="Competencia!A1" ref="E11"/>
  </hyperlinks>
  <printOptions/>
  <pageMargins bottom="0.4" footer="0.0" header="0.0" left="0.4" right="0.4" top="0.4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39.56"/>
    <col customWidth="1" min="3" max="3" width="31.78"/>
    <col customWidth="1" min="4" max="4" width="16.22"/>
    <col customWidth="1" min="5" max="5" width="2.56"/>
    <col customWidth="1" min="6" max="26" width="8.33"/>
  </cols>
  <sheetData>
    <row r="1" ht="45.75" customHeight="1">
      <c r="A1" s="5"/>
      <c r="B1" s="10" t="s">
        <v>197</v>
      </c>
      <c r="C1" s="67"/>
      <c r="D1" s="67"/>
      <c r="E1" s="6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36.0" customHeight="1">
      <c r="A2" s="161"/>
      <c r="B2" s="169" t="s">
        <v>198</v>
      </c>
      <c r="C2" s="170"/>
      <c r="D2" s="170"/>
      <c r="E2" s="170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ht="21.75" customHeight="1">
      <c r="A3" s="5"/>
      <c r="B3" s="103" t="s">
        <v>199</v>
      </c>
      <c r="C3" s="71" t="s">
        <v>200</v>
      </c>
      <c r="D3" s="71" t="s">
        <v>201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4.75" customHeight="1">
      <c r="A4" s="5"/>
      <c r="B4" s="171"/>
      <c r="C4" s="171"/>
      <c r="D4" s="172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4.75" customHeight="1">
      <c r="A5" s="5"/>
      <c r="B5" s="171"/>
      <c r="C5" s="171"/>
      <c r="D5" s="172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4.75" customHeight="1">
      <c r="A6" s="5"/>
      <c r="B6" s="171"/>
      <c r="C6" s="171"/>
      <c r="D6" s="172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4.75" customHeight="1">
      <c r="A7" s="5"/>
      <c r="B7" s="171"/>
      <c r="C7" s="171"/>
      <c r="D7" s="172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24.75" customHeight="1">
      <c r="A8" s="5"/>
      <c r="B8" s="173"/>
      <c r="C8" s="173"/>
      <c r="D8" s="174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20.25" customHeight="1">
      <c r="A9" s="5"/>
      <c r="B9" s="140"/>
      <c r="C9" s="140"/>
      <c r="D9" s="140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33.75" customHeight="1">
      <c r="A10" s="161"/>
      <c r="B10" s="169" t="s">
        <v>202</v>
      </c>
      <c r="C10" s="170"/>
      <c r="D10" s="170"/>
      <c r="E10" s="170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  <c r="Z10" s="161"/>
    </row>
    <row r="11" ht="21.75" customHeight="1">
      <c r="A11" s="5"/>
      <c r="B11" s="103" t="s">
        <v>203</v>
      </c>
      <c r="C11" s="71" t="s">
        <v>204</v>
      </c>
      <c r="D11" s="71" t="s">
        <v>201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4.75" customHeight="1">
      <c r="A12" s="5"/>
      <c r="B12" s="171"/>
      <c r="C12" s="171"/>
      <c r="D12" s="172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4.75" customHeight="1">
      <c r="A13" s="5"/>
      <c r="B13" s="171"/>
      <c r="C13" s="171"/>
      <c r="D13" s="17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4.75" customHeight="1">
      <c r="A14" s="5"/>
      <c r="B14" s="171"/>
      <c r="C14" s="171"/>
      <c r="D14" s="172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4.75" customHeight="1">
      <c r="A15" s="5"/>
      <c r="B15" s="171"/>
      <c r="C15" s="171"/>
      <c r="D15" s="17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4.75" customHeight="1">
      <c r="A16" s="5"/>
      <c r="B16" s="173"/>
      <c r="C16" s="173"/>
      <c r="D16" s="17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24.0" customHeight="1">
      <c r="A17" s="5"/>
      <c r="B17" s="140"/>
      <c r="C17" s="140"/>
      <c r="D17" s="140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30.0" customHeight="1">
      <c r="A18" s="161"/>
      <c r="B18" s="169" t="s">
        <v>205</v>
      </c>
      <c r="C18" s="170"/>
      <c r="D18" s="170"/>
      <c r="E18" s="170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</row>
    <row r="19" ht="24.75" customHeight="1">
      <c r="A19" s="5"/>
      <c r="B19" s="103" t="s">
        <v>206</v>
      </c>
      <c r="C19" s="175" t="s">
        <v>207</v>
      </c>
      <c r="D19" s="71" t="s">
        <v>208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4.75" customHeight="1">
      <c r="A20" s="5"/>
      <c r="B20" s="171"/>
      <c r="C20" s="171"/>
      <c r="D20" s="171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4.75" customHeight="1">
      <c r="A21" s="5"/>
      <c r="B21" s="171"/>
      <c r="C21" s="171"/>
      <c r="D21" s="171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4.75" customHeight="1">
      <c r="A22" s="5"/>
      <c r="B22" s="171"/>
      <c r="C22" s="171"/>
      <c r="D22" s="171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4.75" customHeight="1">
      <c r="A23" s="5"/>
      <c r="B23" s="171"/>
      <c r="C23" s="171"/>
      <c r="D23" s="171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4.75" customHeight="1">
      <c r="A24" s="5"/>
      <c r="B24" s="173"/>
      <c r="C24" s="173"/>
      <c r="D24" s="173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0.4" footer="0.0" header="0.0" left="0.4" right="0.4" top="0.4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73.0"/>
    <col customWidth="1" min="3" max="3" width="2.56"/>
    <col customWidth="1" min="4" max="26" width="8.33"/>
  </cols>
  <sheetData>
    <row r="1" ht="34.5" customHeight="1">
      <c r="A1" s="5"/>
      <c r="B1" s="10" t="s">
        <v>209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34.5" customHeight="1">
      <c r="A2" s="5"/>
      <c r="B2" s="176" t="s">
        <v>210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408.75" customHeight="1">
      <c r="A3" s="5"/>
      <c r="B3" s="70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0.4" footer="0.0" header="0.0" left="0.4" right="0.4" top="0.4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73.0"/>
    <col customWidth="1" min="3" max="3" width="2.56"/>
    <col customWidth="1" min="4" max="26" width="8.33"/>
  </cols>
  <sheetData>
    <row r="1" ht="34.5" customHeight="1">
      <c r="A1" s="5"/>
      <c r="B1" s="158" t="s">
        <v>211</v>
      </c>
      <c r="C1" s="159"/>
      <c r="D1" s="159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9.5" customHeight="1">
      <c r="A2" s="5"/>
      <c r="B2" s="160" t="s">
        <v>212</v>
      </c>
      <c r="C2" s="159"/>
      <c r="D2" s="15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49.75" customHeight="1">
      <c r="A3" s="5"/>
      <c r="B3" s="177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4.5" customHeight="1">
      <c r="A5" s="5"/>
      <c r="B5" s="158" t="s">
        <v>213</v>
      </c>
      <c r="C5" s="159"/>
      <c r="D5" s="159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34.5" customHeight="1">
      <c r="A6" s="5"/>
      <c r="B6" s="160" t="s">
        <v>214</v>
      </c>
      <c r="C6" s="159"/>
      <c r="D6" s="159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49.75" customHeight="1">
      <c r="A7" s="5"/>
      <c r="B7" s="177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0.4" footer="0.0" header="0.0" left="0.4" right="0.4" top="0.4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23.56"/>
    <col customWidth="1" min="3" max="3" width="35.67"/>
    <col customWidth="1" min="4" max="4" width="2.56"/>
    <col customWidth="1" min="5" max="5" width="23.67"/>
    <col customWidth="1" min="6" max="6" width="35.67"/>
    <col customWidth="1" min="7" max="26" width="8.33"/>
  </cols>
  <sheetData>
    <row r="1" ht="34.5" customHeight="1">
      <c r="A1" s="5"/>
      <c r="B1" s="10" t="s">
        <v>215</v>
      </c>
      <c r="C1" s="67"/>
      <c r="D1" s="67"/>
      <c r="E1" s="6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4.75" customHeight="1">
      <c r="A2" s="161"/>
      <c r="B2" s="169" t="s">
        <v>216</v>
      </c>
      <c r="C2" s="170"/>
      <c r="D2" s="170"/>
      <c r="E2" s="169" t="s">
        <v>217</v>
      </c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ht="19.5" customHeight="1">
      <c r="A3" s="5"/>
      <c r="B3" s="178" t="s">
        <v>218</v>
      </c>
      <c r="C3" s="179"/>
      <c r="D3" s="180"/>
      <c r="E3" s="178" t="s">
        <v>218</v>
      </c>
      <c r="F3" s="179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4.75" customHeight="1">
      <c r="A4" s="5"/>
      <c r="B4" s="181" t="s">
        <v>219</v>
      </c>
      <c r="C4" s="171"/>
      <c r="D4" s="140"/>
      <c r="E4" s="181" t="s">
        <v>219</v>
      </c>
      <c r="F4" s="171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4.75" customHeight="1">
      <c r="A5" s="5"/>
      <c r="B5" s="181" t="s">
        <v>220</v>
      </c>
      <c r="C5" s="171"/>
      <c r="D5" s="140"/>
      <c r="E5" s="181" t="s">
        <v>220</v>
      </c>
      <c r="F5" s="171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4.75" customHeight="1">
      <c r="A6" s="5"/>
      <c r="B6" s="181" t="s">
        <v>221</v>
      </c>
      <c r="C6" s="171"/>
      <c r="D6" s="140"/>
      <c r="E6" s="181" t="s">
        <v>221</v>
      </c>
      <c r="F6" s="171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4.75" customHeight="1">
      <c r="A7" s="5"/>
      <c r="B7" s="181" t="s">
        <v>222</v>
      </c>
      <c r="C7" s="171"/>
      <c r="D7" s="140"/>
      <c r="E7" s="181" t="s">
        <v>222</v>
      </c>
      <c r="F7" s="171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9.5" customHeight="1">
      <c r="A8" s="5"/>
      <c r="B8" s="182" t="s">
        <v>223</v>
      </c>
      <c r="C8" s="183"/>
      <c r="D8" s="140"/>
      <c r="E8" s="182" t="s">
        <v>223</v>
      </c>
      <c r="F8" s="183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24.75" customHeight="1">
      <c r="A9" s="5"/>
      <c r="B9" s="181" t="s">
        <v>224</v>
      </c>
      <c r="C9" s="171"/>
      <c r="D9" s="140"/>
      <c r="E9" s="181" t="s">
        <v>224</v>
      </c>
      <c r="F9" s="171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4.75" customHeight="1">
      <c r="A10" s="5"/>
      <c r="B10" s="181" t="s">
        <v>225</v>
      </c>
      <c r="C10" s="171"/>
      <c r="D10" s="140"/>
      <c r="E10" s="181" t="s">
        <v>225</v>
      </c>
      <c r="F10" s="171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4.75" customHeight="1">
      <c r="A11" s="5"/>
      <c r="B11" s="181" t="s">
        <v>170</v>
      </c>
      <c r="C11" s="171"/>
      <c r="D11" s="140"/>
      <c r="E11" s="181" t="s">
        <v>170</v>
      </c>
      <c r="F11" s="171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4.75" customHeight="1">
      <c r="A12" s="5"/>
      <c r="B12" s="184" t="s">
        <v>226</v>
      </c>
      <c r="C12" s="173"/>
      <c r="D12" s="140"/>
      <c r="E12" s="184" t="s">
        <v>226</v>
      </c>
      <c r="F12" s="173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9.5" customHeight="1">
      <c r="A13" s="5"/>
      <c r="B13" s="182" t="s">
        <v>227</v>
      </c>
      <c r="C13" s="183"/>
      <c r="D13" s="140"/>
      <c r="E13" s="182" t="s">
        <v>227</v>
      </c>
      <c r="F13" s="183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4.75" customHeight="1">
      <c r="A14" s="5"/>
      <c r="B14" s="181" t="s">
        <v>228</v>
      </c>
      <c r="C14" s="171"/>
      <c r="D14" s="140"/>
      <c r="E14" s="181" t="s">
        <v>228</v>
      </c>
      <c r="F14" s="171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4.75" customHeight="1">
      <c r="A15" s="5"/>
      <c r="B15" s="181" t="s">
        <v>229</v>
      </c>
      <c r="C15" s="171"/>
      <c r="D15" s="140"/>
      <c r="E15" s="181" t="s">
        <v>229</v>
      </c>
      <c r="F15" s="171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9.5" customHeight="1">
      <c r="A16" s="5"/>
      <c r="B16" s="182" t="s">
        <v>230</v>
      </c>
      <c r="C16" s="183"/>
      <c r="D16" s="140"/>
      <c r="E16" s="182" t="s">
        <v>230</v>
      </c>
      <c r="F16" s="183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24.75" customHeight="1">
      <c r="A17" s="5"/>
      <c r="B17" s="181" t="s">
        <v>231</v>
      </c>
      <c r="C17" s="171"/>
      <c r="D17" s="140"/>
      <c r="E17" s="181" t="s">
        <v>231</v>
      </c>
      <c r="F17" s="171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4.75" customHeight="1">
      <c r="A18" s="5"/>
      <c r="B18" s="181" t="s">
        <v>232</v>
      </c>
      <c r="C18" s="171"/>
      <c r="D18" s="140"/>
      <c r="E18" s="181" t="s">
        <v>232</v>
      </c>
      <c r="F18" s="171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4.75" customHeight="1">
      <c r="A19" s="5"/>
      <c r="B19" s="184" t="s">
        <v>233</v>
      </c>
      <c r="C19" s="173"/>
      <c r="D19" s="140"/>
      <c r="E19" s="184" t="s">
        <v>233</v>
      </c>
      <c r="F19" s="173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</sheetData>
  <printOptions/>
  <pageMargins bottom="0.4" footer="0.0" header="0.0" left="0.4" right="0.4" top="0.4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4.56"/>
    <col customWidth="1" min="3" max="3" width="45.0"/>
    <col customWidth="1" min="4" max="4" width="16.22"/>
    <col customWidth="1" min="5" max="5" width="2.56"/>
    <col customWidth="1" min="6" max="6" width="4.56"/>
    <col customWidth="1" min="7" max="7" width="45.0"/>
    <col customWidth="1" min="8" max="8" width="16.22"/>
    <col customWidth="1" min="9" max="26" width="8.33"/>
  </cols>
  <sheetData>
    <row r="1" ht="39.75" customHeight="1">
      <c r="A1" s="185"/>
      <c r="B1" s="186" t="s">
        <v>234</v>
      </c>
      <c r="C1" s="187"/>
      <c r="D1" s="187"/>
      <c r="E1" s="185"/>
      <c r="F1" s="185"/>
      <c r="G1" s="185"/>
      <c r="H1" s="18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2.5" customHeight="1">
      <c r="A2" s="185"/>
      <c r="B2" s="188"/>
      <c r="C2" s="189" t="s">
        <v>235</v>
      </c>
      <c r="D2" s="190"/>
      <c r="E2" s="185"/>
      <c r="F2" s="188"/>
      <c r="G2" s="189" t="s">
        <v>235</v>
      </c>
      <c r="H2" s="190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2.5" customHeight="1">
      <c r="A3" s="185"/>
      <c r="B3" s="191"/>
      <c r="C3" s="192" t="s">
        <v>236</v>
      </c>
      <c r="D3" s="193" t="s">
        <v>237</v>
      </c>
      <c r="E3" s="185"/>
      <c r="F3" s="191"/>
      <c r="G3" s="192" t="s">
        <v>238</v>
      </c>
      <c r="H3" s="193" t="s">
        <v>237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34.5" customHeight="1">
      <c r="A4" s="185"/>
      <c r="B4" s="194">
        <v>1.0</v>
      </c>
      <c r="C4" s="195"/>
      <c r="D4" s="196"/>
      <c r="E4" s="185"/>
      <c r="F4" s="194">
        <v>1.0</v>
      </c>
      <c r="G4" s="195"/>
      <c r="H4" s="196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4.5" customHeight="1">
      <c r="A5" s="185"/>
      <c r="B5" s="197">
        <f t="shared" ref="B5:B13" si="1">B4+1</f>
        <v>2</v>
      </c>
      <c r="C5" s="198"/>
      <c r="D5" s="199"/>
      <c r="E5" s="185"/>
      <c r="F5" s="197">
        <f t="shared" ref="F5:F13" si="2">F4+1</f>
        <v>2</v>
      </c>
      <c r="G5" s="198"/>
      <c r="H5" s="199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34.5" customHeight="1">
      <c r="A6" s="185"/>
      <c r="B6" s="200">
        <f t="shared" si="1"/>
        <v>3</v>
      </c>
      <c r="C6" s="73"/>
      <c r="D6" s="196"/>
      <c r="E6" s="185"/>
      <c r="F6" s="200">
        <f t="shared" si="2"/>
        <v>3</v>
      </c>
      <c r="G6" s="73"/>
      <c r="H6" s="196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34.5" customHeight="1">
      <c r="A7" s="185"/>
      <c r="B7" s="197">
        <f t="shared" si="1"/>
        <v>4</v>
      </c>
      <c r="C7" s="198"/>
      <c r="D7" s="199"/>
      <c r="E7" s="185"/>
      <c r="F7" s="197">
        <f t="shared" si="2"/>
        <v>4</v>
      </c>
      <c r="G7" s="198"/>
      <c r="H7" s="199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34.5" customHeight="1">
      <c r="A8" s="185"/>
      <c r="B8" s="200">
        <f t="shared" si="1"/>
        <v>5</v>
      </c>
      <c r="C8" s="73"/>
      <c r="D8" s="196"/>
      <c r="E8" s="185"/>
      <c r="F8" s="200">
        <f t="shared" si="2"/>
        <v>5</v>
      </c>
      <c r="G8" s="73"/>
      <c r="H8" s="196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34.5" customHeight="1">
      <c r="A9" s="185"/>
      <c r="B9" s="197">
        <f t="shared" si="1"/>
        <v>6</v>
      </c>
      <c r="C9" s="198"/>
      <c r="D9" s="199"/>
      <c r="E9" s="185"/>
      <c r="F9" s="197">
        <f t="shared" si="2"/>
        <v>6</v>
      </c>
      <c r="G9" s="198"/>
      <c r="H9" s="199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34.5" customHeight="1">
      <c r="A10" s="185"/>
      <c r="B10" s="200">
        <f t="shared" si="1"/>
        <v>7</v>
      </c>
      <c r="C10" s="73"/>
      <c r="D10" s="196"/>
      <c r="E10" s="185"/>
      <c r="F10" s="200">
        <f t="shared" si="2"/>
        <v>7</v>
      </c>
      <c r="G10" s="73"/>
      <c r="H10" s="196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34.5" customHeight="1">
      <c r="A11" s="185"/>
      <c r="B11" s="197">
        <f t="shared" si="1"/>
        <v>8</v>
      </c>
      <c r="C11" s="198"/>
      <c r="D11" s="199"/>
      <c r="E11" s="185"/>
      <c r="F11" s="197">
        <f t="shared" si="2"/>
        <v>8</v>
      </c>
      <c r="G11" s="198"/>
      <c r="H11" s="199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34.5" customHeight="1">
      <c r="A12" s="185"/>
      <c r="B12" s="200">
        <f t="shared" si="1"/>
        <v>9</v>
      </c>
      <c r="C12" s="73"/>
      <c r="D12" s="196"/>
      <c r="E12" s="185"/>
      <c r="F12" s="200">
        <f t="shared" si="2"/>
        <v>9</v>
      </c>
      <c r="G12" s="73"/>
      <c r="H12" s="196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34.5" customHeight="1">
      <c r="A13" s="185"/>
      <c r="B13" s="201">
        <f t="shared" si="1"/>
        <v>10</v>
      </c>
      <c r="C13" s="202"/>
      <c r="D13" s="203"/>
      <c r="E13" s="185"/>
      <c r="F13" s="201">
        <f t="shared" si="2"/>
        <v>10</v>
      </c>
      <c r="G13" s="202"/>
      <c r="H13" s="203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185"/>
      <c r="B14" s="185"/>
      <c r="C14" s="185"/>
      <c r="D14" s="185"/>
      <c r="E14" s="185"/>
      <c r="F14" s="185"/>
      <c r="G14" s="185"/>
      <c r="H14" s="18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2.5" customHeight="1">
      <c r="A15" s="185"/>
      <c r="B15" s="204"/>
      <c r="C15" s="205" t="s">
        <v>239</v>
      </c>
      <c r="D15" s="206"/>
      <c r="E15" s="185"/>
      <c r="F15" s="204"/>
      <c r="G15" s="205" t="s">
        <v>239</v>
      </c>
      <c r="H15" s="206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2.5" customHeight="1">
      <c r="A16" s="185"/>
      <c r="B16" s="207"/>
      <c r="C16" s="208" t="s">
        <v>240</v>
      </c>
      <c r="D16" s="193" t="s">
        <v>237</v>
      </c>
      <c r="E16" s="185"/>
      <c r="F16" s="207"/>
      <c r="G16" s="208" t="s">
        <v>241</v>
      </c>
      <c r="H16" s="193" t="s">
        <v>237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34.5" customHeight="1">
      <c r="A17" s="185"/>
      <c r="B17" s="200">
        <v>1.0</v>
      </c>
      <c r="C17" s="73"/>
      <c r="D17" s="209"/>
      <c r="E17" s="185"/>
      <c r="F17" s="200">
        <v>1.0</v>
      </c>
      <c r="G17" s="73"/>
      <c r="H17" s="209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34.5" customHeight="1">
      <c r="A18" s="185"/>
      <c r="B18" s="197">
        <f t="shared" ref="B18:B26" si="3">B17+1</f>
        <v>2</v>
      </c>
      <c r="C18" s="198"/>
      <c r="D18" s="210"/>
      <c r="E18" s="185"/>
      <c r="F18" s="197">
        <f t="shared" ref="F18:F26" si="4">F17+1</f>
        <v>2</v>
      </c>
      <c r="G18" s="198"/>
      <c r="H18" s="210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34.5" customHeight="1">
      <c r="A19" s="185"/>
      <c r="B19" s="200">
        <f t="shared" si="3"/>
        <v>3</v>
      </c>
      <c r="C19" s="73"/>
      <c r="D19" s="209"/>
      <c r="E19" s="185"/>
      <c r="F19" s="200">
        <f t="shared" si="4"/>
        <v>3</v>
      </c>
      <c r="G19" s="73"/>
      <c r="H19" s="209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34.5" customHeight="1">
      <c r="A20" s="185"/>
      <c r="B20" s="197">
        <f t="shared" si="3"/>
        <v>4</v>
      </c>
      <c r="C20" s="198"/>
      <c r="D20" s="210"/>
      <c r="E20" s="185"/>
      <c r="F20" s="197">
        <f t="shared" si="4"/>
        <v>4</v>
      </c>
      <c r="G20" s="198"/>
      <c r="H20" s="210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34.5" customHeight="1">
      <c r="A21" s="185"/>
      <c r="B21" s="200">
        <f t="shared" si="3"/>
        <v>5</v>
      </c>
      <c r="C21" s="73"/>
      <c r="D21" s="209"/>
      <c r="E21" s="185"/>
      <c r="F21" s="200">
        <f t="shared" si="4"/>
        <v>5</v>
      </c>
      <c r="G21" s="73"/>
      <c r="H21" s="209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34.5" customHeight="1">
      <c r="A22" s="185"/>
      <c r="B22" s="197">
        <f t="shared" si="3"/>
        <v>6</v>
      </c>
      <c r="C22" s="198"/>
      <c r="D22" s="210"/>
      <c r="E22" s="185"/>
      <c r="F22" s="197">
        <f t="shared" si="4"/>
        <v>6</v>
      </c>
      <c r="G22" s="198"/>
      <c r="H22" s="210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34.5" customHeight="1">
      <c r="A23" s="185"/>
      <c r="B23" s="200">
        <f t="shared" si="3"/>
        <v>7</v>
      </c>
      <c r="C23" s="73"/>
      <c r="D23" s="209"/>
      <c r="E23" s="185"/>
      <c r="F23" s="200">
        <f t="shared" si="4"/>
        <v>7</v>
      </c>
      <c r="G23" s="73"/>
      <c r="H23" s="209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34.5" customHeight="1">
      <c r="A24" s="185"/>
      <c r="B24" s="197">
        <f t="shared" si="3"/>
        <v>8</v>
      </c>
      <c r="C24" s="198"/>
      <c r="D24" s="210"/>
      <c r="E24" s="185"/>
      <c r="F24" s="197">
        <f t="shared" si="4"/>
        <v>8</v>
      </c>
      <c r="G24" s="198"/>
      <c r="H24" s="210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34.5" customHeight="1">
      <c r="A25" s="185"/>
      <c r="B25" s="200">
        <f t="shared" si="3"/>
        <v>9</v>
      </c>
      <c r="C25" s="73"/>
      <c r="D25" s="209"/>
      <c r="E25" s="185"/>
      <c r="F25" s="200">
        <f t="shared" si="4"/>
        <v>9</v>
      </c>
      <c r="G25" s="73"/>
      <c r="H25" s="209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34.5" customHeight="1">
      <c r="A26" s="185"/>
      <c r="B26" s="201">
        <f t="shared" si="3"/>
        <v>10</v>
      </c>
      <c r="C26" s="202"/>
      <c r="D26" s="211"/>
      <c r="E26" s="185"/>
      <c r="F26" s="201">
        <f t="shared" si="4"/>
        <v>10</v>
      </c>
      <c r="G26" s="202"/>
      <c r="H26" s="211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0.4" footer="0.0" header="0.0" left="0.4" right="0.4" top="0.4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27.89"/>
    <col customWidth="1" min="3" max="3" width="47.33"/>
    <col customWidth="1" min="4" max="4" width="2.56"/>
    <col customWidth="1" min="5" max="26" width="8.33"/>
  </cols>
  <sheetData>
    <row r="1" ht="34.5" customHeight="1">
      <c r="A1" s="5"/>
      <c r="B1" s="10" t="s">
        <v>242</v>
      </c>
      <c r="C1" s="67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4.75" customHeight="1">
      <c r="A2" s="161"/>
      <c r="B2" s="169" t="s">
        <v>243</v>
      </c>
      <c r="C2" s="170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ht="52.5" customHeight="1">
      <c r="A3" s="5"/>
      <c r="B3" s="212" t="s">
        <v>244</v>
      </c>
      <c r="C3" s="69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49.75" customHeight="1">
      <c r="A4" s="5"/>
      <c r="B4" s="70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4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33.75" customHeight="1">
      <c r="A6" s="161"/>
      <c r="B6" s="169" t="s">
        <v>245</v>
      </c>
      <c r="C6" s="170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</row>
    <row r="7" ht="19.5" customHeight="1">
      <c r="A7" s="5"/>
      <c r="B7" s="103" t="s">
        <v>246</v>
      </c>
      <c r="C7" s="71" t="s">
        <v>204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60.0" customHeight="1">
      <c r="A8" s="5"/>
      <c r="B8" s="181" t="s">
        <v>247</v>
      </c>
      <c r="C8" s="171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60.0" customHeight="1">
      <c r="A9" s="5"/>
      <c r="B9" s="181" t="s">
        <v>248</v>
      </c>
      <c r="C9" s="171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60.0" customHeight="1">
      <c r="A10" s="5"/>
      <c r="B10" s="181" t="s">
        <v>249</v>
      </c>
      <c r="C10" s="171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60.0" customHeight="1">
      <c r="A11" s="5"/>
      <c r="B11" s="181" t="s">
        <v>250</v>
      </c>
      <c r="C11" s="171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60.0" customHeight="1">
      <c r="A12" s="5"/>
      <c r="B12" s="181" t="s">
        <v>251</v>
      </c>
      <c r="C12" s="173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2">
    <mergeCell ref="B3:C3"/>
    <mergeCell ref="B4:C4"/>
  </mergeCells>
  <printOptions/>
  <pageMargins bottom="0.4" footer="0.0" header="0.0" left="0.4" right="0.4" top="0.4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DB9CA"/>
    <pageSetUpPr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1.22" defaultRowHeight="15.0"/>
  <cols>
    <col customWidth="1" min="1" max="2" width="2.56"/>
    <col customWidth="1" min="3" max="3" width="26.78"/>
    <col customWidth="1" min="4" max="4" width="14.67"/>
    <col customWidth="1" min="5" max="5" width="10.67"/>
    <col customWidth="1" min="6" max="6" width="10.33"/>
    <col customWidth="1" min="7" max="7" width="10.67"/>
    <col customWidth="1" min="8" max="8" width="10.33"/>
    <col customWidth="1" min="9" max="9" width="10.56"/>
    <col customWidth="1" min="10" max="10" width="10.67"/>
    <col customWidth="1" min="11" max="11" width="10.33"/>
    <col customWidth="1" min="12" max="12" width="10.89"/>
    <col customWidth="1" min="13" max="13" width="10.33"/>
    <col customWidth="1" min="14" max="14" width="10.44"/>
    <col customWidth="1" min="15" max="15" width="10.56"/>
    <col customWidth="1" min="16" max="16" width="11.89"/>
    <col customWidth="1" min="17" max="17" width="2.56"/>
    <col customWidth="1" min="18" max="18" width="27.78"/>
    <col customWidth="1" min="19" max="19" width="10.56"/>
    <col customWidth="1" min="20" max="20" width="10.89"/>
    <col customWidth="1" min="21" max="21" width="10.78"/>
    <col customWidth="1" min="22" max="24" width="10.56"/>
    <col customWidth="1" min="25" max="26" width="10.89"/>
    <col customWidth="1" min="27" max="27" width="10.78"/>
    <col customWidth="1" min="28" max="28" width="10.33"/>
    <col customWidth="1" min="29" max="29" width="10.56"/>
    <col customWidth="1" min="30" max="30" width="10.44"/>
    <col customWidth="1" min="31" max="31" width="12.22"/>
    <col customWidth="1" min="32" max="32" width="10.67"/>
    <col customWidth="1" min="33" max="33" width="2.56"/>
    <col customWidth="1" min="34" max="34" width="25.44"/>
    <col customWidth="1" min="35" max="35" width="10.78"/>
    <col customWidth="1" min="36" max="36" width="10.67"/>
    <col customWidth="1" min="37" max="37" width="10.56"/>
    <col customWidth="1" min="38" max="39" width="10.78"/>
    <col customWidth="1" min="40" max="40" width="10.67"/>
    <col customWidth="1" min="41" max="41" width="10.89"/>
    <col customWidth="1" min="42" max="42" width="11.0"/>
    <col customWidth="1" min="43" max="43" width="10.56"/>
    <col customWidth="1" min="44" max="44" width="10.33"/>
    <col customWidth="1" min="45" max="45" width="10.56"/>
    <col customWidth="1" min="46" max="46" width="10.67"/>
    <col customWidth="1" min="47" max="47" width="12.44"/>
    <col customWidth="1" min="48" max="48" width="12.0"/>
    <col customWidth="1" min="49" max="50" width="2.56"/>
    <col customWidth="1" min="51" max="68" width="8.33"/>
  </cols>
  <sheetData>
    <row r="1" ht="65.25" customHeight="1">
      <c r="A1" s="9"/>
      <c r="B1" s="5"/>
      <c r="C1" s="10" t="s">
        <v>16</v>
      </c>
      <c r="D1" s="5"/>
      <c r="E1" s="9"/>
      <c r="F1" s="9"/>
      <c r="G1" s="9"/>
      <c r="H1" s="9"/>
      <c r="I1" s="5"/>
      <c r="J1" s="9"/>
      <c r="K1" s="5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</row>
    <row r="2" ht="9.75" customHeight="1">
      <c r="A2" s="2"/>
      <c r="B2" s="11"/>
      <c r="C2" s="1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</row>
    <row r="3" ht="15.75" customHeight="1">
      <c r="A3" s="2"/>
      <c r="B3" s="14"/>
      <c r="C3" s="15" t="s">
        <v>17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</row>
    <row r="4" ht="24.75" customHeight="1">
      <c r="A4" s="9"/>
      <c r="B4" s="17"/>
      <c r="C4" s="18">
        <v>45658.0</v>
      </c>
      <c r="D4" s="19" t="s">
        <v>18</v>
      </c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5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</row>
    <row r="5">
      <c r="A5" s="4"/>
      <c r="B5" s="20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</row>
    <row r="6">
      <c r="A6" s="22"/>
      <c r="B6" s="23"/>
      <c r="C6" s="24" t="s">
        <v>19</v>
      </c>
      <c r="D6" s="25">
        <f>C4</f>
        <v>45658</v>
      </c>
      <c r="E6" s="25">
        <f t="shared" ref="E6:O6" si="1">EDATE(D6,1)</f>
        <v>45689</v>
      </c>
      <c r="F6" s="25">
        <f t="shared" si="1"/>
        <v>45717</v>
      </c>
      <c r="G6" s="25">
        <f t="shared" si="1"/>
        <v>45748</v>
      </c>
      <c r="H6" s="25">
        <f t="shared" si="1"/>
        <v>45778</v>
      </c>
      <c r="I6" s="25">
        <f t="shared" si="1"/>
        <v>45809</v>
      </c>
      <c r="J6" s="25">
        <f t="shared" si="1"/>
        <v>45839</v>
      </c>
      <c r="K6" s="25">
        <f t="shared" si="1"/>
        <v>45870</v>
      </c>
      <c r="L6" s="25">
        <f t="shared" si="1"/>
        <v>45901</v>
      </c>
      <c r="M6" s="25">
        <f t="shared" si="1"/>
        <v>45931</v>
      </c>
      <c r="N6" s="25">
        <f t="shared" si="1"/>
        <v>45962</v>
      </c>
      <c r="O6" s="25">
        <f t="shared" si="1"/>
        <v>45992</v>
      </c>
      <c r="P6" s="26"/>
      <c r="Q6" s="26"/>
      <c r="R6" s="24" t="s">
        <v>20</v>
      </c>
      <c r="S6" s="25">
        <f>EDATE(O6,1)</f>
        <v>46023</v>
      </c>
      <c r="T6" s="25">
        <f t="shared" ref="T6:AD6" si="2">EDATE(S6,1)</f>
        <v>46054</v>
      </c>
      <c r="U6" s="25">
        <f t="shared" si="2"/>
        <v>46082</v>
      </c>
      <c r="V6" s="25">
        <f t="shared" si="2"/>
        <v>46113</v>
      </c>
      <c r="W6" s="25">
        <f t="shared" si="2"/>
        <v>46143</v>
      </c>
      <c r="X6" s="25">
        <f t="shared" si="2"/>
        <v>46174</v>
      </c>
      <c r="Y6" s="25">
        <f t="shared" si="2"/>
        <v>46204</v>
      </c>
      <c r="Z6" s="25">
        <f t="shared" si="2"/>
        <v>46235</v>
      </c>
      <c r="AA6" s="25">
        <f t="shared" si="2"/>
        <v>46266</v>
      </c>
      <c r="AB6" s="25">
        <f t="shared" si="2"/>
        <v>46296</v>
      </c>
      <c r="AC6" s="25">
        <f t="shared" si="2"/>
        <v>46327</v>
      </c>
      <c r="AD6" s="25">
        <f t="shared" si="2"/>
        <v>46357</v>
      </c>
      <c r="AE6" s="26"/>
      <c r="AF6" s="26"/>
      <c r="AG6" s="26"/>
      <c r="AH6" s="24" t="s">
        <v>21</v>
      </c>
      <c r="AI6" s="25">
        <f>EDATE(AD6,1)</f>
        <v>46388</v>
      </c>
      <c r="AJ6" s="25">
        <f t="shared" ref="AJ6:AT6" si="3">EDATE(AI6,1)</f>
        <v>46419</v>
      </c>
      <c r="AK6" s="25">
        <f t="shared" si="3"/>
        <v>46447</v>
      </c>
      <c r="AL6" s="25">
        <f t="shared" si="3"/>
        <v>46478</v>
      </c>
      <c r="AM6" s="25">
        <f t="shared" si="3"/>
        <v>46508</v>
      </c>
      <c r="AN6" s="25">
        <f t="shared" si="3"/>
        <v>46539</v>
      </c>
      <c r="AO6" s="25">
        <f t="shared" si="3"/>
        <v>46569</v>
      </c>
      <c r="AP6" s="25">
        <f t="shared" si="3"/>
        <v>46600</v>
      </c>
      <c r="AQ6" s="25">
        <f t="shared" si="3"/>
        <v>46631</v>
      </c>
      <c r="AR6" s="25">
        <f t="shared" si="3"/>
        <v>46661</v>
      </c>
      <c r="AS6" s="25">
        <f t="shared" si="3"/>
        <v>46692</v>
      </c>
      <c r="AT6" s="25">
        <f t="shared" si="3"/>
        <v>46722</v>
      </c>
      <c r="AU6" s="26"/>
      <c r="AV6" s="26"/>
      <c r="AW6" s="26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</row>
    <row r="7" ht="19.5" customHeight="1">
      <c r="A7" s="28"/>
      <c r="B7" s="29"/>
      <c r="C7" s="30" t="s">
        <v>22</v>
      </c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31" t="s">
        <v>23</v>
      </c>
      <c r="Q7" s="32"/>
      <c r="R7" s="30" t="s">
        <v>22</v>
      </c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31" t="s">
        <v>23</v>
      </c>
      <c r="AF7" s="33" t="s">
        <v>24</v>
      </c>
      <c r="AG7" s="32"/>
      <c r="AH7" s="30" t="s">
        <v>22</v>
      </c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31" t="s">
        <v>23</v>
      </c>
      <c r="AV7" s="33" t="s">
        <v>24</v>
      </c>
      <c r="AW7" s="32"/>
      <c r="AX7" s="5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</row>
    <row r="8" ht="19.5" customHeight="1">
      <c r="A8" s="28"/>
      <c r="B8" s="29"/>
      <c r="C8" s="34" t="s">
        <v>25</v>
      </c>
      <c r="D8" s="35">
        <v>0.0</v>
      </c>
      <c r="E8" s="35">
        <v>0.0</v>
      </c>
      <c r="F8" s="35">
        <v>0.0</v>
      </c>
      <c r="G8" s="35">
        <v>0.0</v>
      </c>
      <c r="H8" s="35">
        <v>0.0</v>
      </c>
      <c r="I8" s="35">
        <v>0.0</v>
      </c>
      <c r="J8" s="35">
        <v>0.0</v>
      </c>
      <c r="K8" s="35">
        <v>0.0</v>
      </c>
      <c r="L8" s="35">
        <v>0.0</v>
      </c>
      <c r="M8" s="35">
        <v>0.0</v>
      </c>
      <c r="N8" s="35">
        <v>0.0</v>
      </c>
      <c r="O8" s="35">
        <v>0.0</v>
      </c>
      <c r="P8" s="36">
        <f t="shared" ref="P8:P12" si="4">SUM(D8:O8)</f>
        <v>0</v>
      </c>
      <c r="Q8" s="32"/>
      <c r="R8" s="34" t="s">
        <v>25</v>
      </c>
      <c r="S8" s="35">
        <v>0.0</v>
      </c>
      <c r="T8" s="35">
        <v>0.0</v>
      </c>
      <c r="U8" s="35">
        <v>0.0</v>
      </c>
      <c r="V8" s="35">
        <v>0.0</v>
      </c>
      <c r="W8" s="35">
        <v>0.0</v>
      </c>
      <c r="X8" s="35">
        <v>0.0</v>
      </c>
      <c r="Y8" s="35">
        <v>0.0</v>
      </c>
      <c r="Z8" s="35">
        <v>0.0</v>
      </c>
      <c r="AA8" s="35">
        <v>0.0</v>
      </c>
      <c r="AB8" s="35">
        <v>0.0</v>
      </c>
      <c r="AC8" s="35">
        <v>0.0</v>
      </c>
      <c r="AD8" s="35">
        <v>0.0</v>
      </c>
      <c r="AE8" s="36">
        <f t="shared" ref="AE8:AE12" si="5">SUM(S8:AD8)</f>
        <v>0</v>
      </c>
      <c r="AF8" s="37" t="str">
        <f t="shared" ref="AF8:AF12" si="6">(AE8/P8)-1</f>
        <v>#DIV/0!</v>
      </c>
      <c r="AG8" s="32"/>
      <c r="AH8" s="34" t="s">
        <v>25</v>
      </c>
      <c r="AI8" s="35">
        <v>0.0</v>
      </c>
      <c r="AJ8" s="35">
        <v>0.0</v>
      </c>
      <c r="AK8" s="35">
        <v>0.0</v>
      </c>
      <c r="AL8" s="35">
        <v>0.0</v>
      </c>
      <c r="AM8" s="35">
        <v>0.0</v>
      </c>
      <c r="AN8" s="35">
        <v>0.0</v>
      </c>
      <c r="AO8" s="35">
        <v>0.0</v>
      </c>
      <c r="AP8" s="35">
        <v>0.0</v>
      </c>
      <c r="AQ8" s="35">
        <v>0.0</v>
      </c>
      <c r="AR8" s="35">
        <v>0.0</v>
      </c>
      <c r="AS8" s="35">
        <v>0.0</v>
      </c>
      <c r="AT8" s="35">
        <v>0.0</v>
      </c>
      <c r="AU8" s="36">
        <f t="shared" ref="AU8:AU12" si="7">SUM(AI8:AT8)</f>
        <v>0</v>
      </c>
      <c r="AV8" s="37" t="str">
        <f t="shared" ref="AV8:AV12" si="8">(AU8/AE8)-1</f>
        <v>#DIV/0!</v>
      </c>
      <c r="AW8" s="38"/>
      <c r="AX8" s="5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</row>
    <row r="9" ht="19.5" customHeight="1">
      <c r="A9" s="28"/>
      <c r="B9" s="29"/>
      <c r="C9" s="34" t="s">
        <v>26</v>
      </c>
      <c r="D9" s="35">
        <v>0.0</v>
      </c>
      <c r="E9" s="35">
        <v>0.0</v>
      </c>
      <c r="F9" s="35">
        <v>0.0</v>
      </c>
      <c r="G9" s="35">
        <v>0.0</v>
      </c>
      <c r="H9" s="35">
        <v>0.0</v>
      </c>
      <c r="I9" s="35">
        <v>0.0</v>
      </c>
      <c r="J9" s="35">
        <v>0.0</v>
      </c>
      <c r="K9" s="35">
        <v>0.0</v>
      </c>
      <c r="L9" s="35">
        <v>0.0</v>
      </c>
      <c r="M9" s="35">
        <v>0.0</v>
      </c>
      <c r="N9" s="35">
        <v>0.0</v>
      </c>
      <c r="O9" s="35">
        <v>0.0</v>
      </c>
      <c r="P9" s="36">
        <f t="shared" si="4"/>
        <v>0</v>
      </c>
      <c r="Q9" s="32"/>
      <c r="R9" s="34" t="s">
        <v>26</v>
      </c>
      <c r="S9" s="35">
        <v>0.0</v>
      </c>
      <c r="T9" s="35">
        <v>0.0</v>
      </c>
      <c r="U9" s="35">
        <v>0.0</v>
      </c>
      <c r="V9" s="35">
        <v>0.0</v>
      </c>
      <c r="W9" s="35">
        <v>0.0</v>
      </c>
      <c r="X9" s="35">
        <v>0.0</v>
      </c>
      <c r="Y9" s="35">
        <v>0.0</v>
      </c>
      <c r="Z9" s="35">
        <v>0.0</v>
      </c>
      <c r="AA9" s="35">
        <v>0.0</v>
      </c>
      <c r="AB9" s="35">
        <v>0.0</v>
      </c>
      <c r="AC9" s="35">
        <v>0.0</v>
      </c>
      <c r="AD9" s="35">
        <v>0.0</v>
      </c>
      <c r="AE9" s="36">
        <f t="shared" si="5"/>
        <v>0</v>
      </c>
      <c r="AF9" s="37" t="str">
        <f t="shared" si="6"/>
        <v>#DIV/0!</v>
      </c>
      <c r="AG9" s="32"/>
      <c r="AH9" s="34" t="s">
        <v>26</v>
      </c>
      <c r="AI9" s="35">
        <v>0.0</v>
      </c>
      <c r="AJ9" s="35">
        <v>0.0</v>
      </c>
      <c r="AK9" s="35">
        <v>0.0</v>
      </c>
      <c r="AL9" s="35">
        <v>0.0</v>
      </c>
      <c r="AM9" s="35">
        <v>0.0</v>
      </c>
      <c r="AN9" s="35">
        <v>0.0</v>
      </c>
      <c r="AO9" s="35">
        <v>0.0</v>
      </c>
      <c r="AP9" s="35">
        <v>0.0</v>
      </c>
      <c r="AQ9" s="35">
        <v>0.0</v>
      </c>
      <c r="AR9" s="35">
        <v>0.0</v>
      </c>
      <c r="AS9" s="35">
        <v>0.0</v>
      </c>
      <c r="AT9" s="35">
        <v>0.0</v>
      </c>
      <c r="AU9" s="36">
        <f t="shared" si="7"/>
        <v>0</v>
      </c>
      <c r="AV9" s="37" t="str">
        <f t="shared" si="8"/>
        <v>#DIV/0!</v>
      </c>
      <c r="AW9" s="38"/>
      <c r="AX9" s="5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</row>
    <row r="10" ht="19.5" customHeight="1">
      <c r="A10" s="28"/>
      <c r="B10" s="29"/>
      <c r="C10" s="34" t="s">
        <v>27</v>
      </c>
      <c r="D10" s="35">
        <v>0.0</v>
      </c>
      <c r="E10" s="35">
        <v>0.0</v>
      </c>
      <c r="F10" s="35">
        <v>0.0</v>
      </c>
      <c r="G10" s="35">
        <v>0.0</v>
      </c>
      <c r="H10" s="35">
        <v>0.0</v>
      </c>
      <c r="I10" s="35">
        <v>0.0</v>
      </c>
      <c r="J10" s="35">
        <v>0.0</v>
      </c>
      <c r="K10" s="35">
        <v>0.0</v>
      </c>
      <c r="L10" s="35">
        <v>0.0</v>
      </c>
      <c r="M10" s="35">
        <v>0.0</v>
      </c>
      <c r="N10" s="35">
        <v>0.0</v>
      </c>
      <c r="O10" s="35">
        <v>0.0</v>
      </c>
      <c r="P10" s="36">
        <f t="shared" si="4"/>
        <v>0</v>
      </c>
      <c r="Q10" s="32"/>
      <c r="R10" s="34" t="s">
        <v>27</v>
      </c>
      <c r="S10" s="35">
        <v>0.0</v>
      </c>
      <c r="T10" s="35">
        <v>0.0</v>
      </c>
      <c r="U10" s="35">
        <v>0.0</v>
      </c>
      <c r="V10" s="35">
        <v>0.0</v>
      </c>
      <c r="W10" s="35">
        <v>0.0</v>
      </c>
      <c r="X10" s="35">
        <v>0.0</v>
      </c>
      <c r="Y10" s="35">
        <v>0.0</v>
      </c>
      <c r="Z10" s="35">
        <v>0.0</v>
      </c>
      <c r="AA10" s="35">
        <v>0.0</v>
      </c>
      <c r="AB10" s="35">
        <v>0.0</v>
      </c>
      <c r="AC10" s="35">
        <v>0.0</v>
      </c>
      <c r="AD10" s="35">
        <v>0.0</v>
      </c>
      <c r="AE10" s="36">
        <f t="shared" si="5"/>
        <v>0</v>
      </c>
      <c r="AF10" s="37" t="str">
        <f t="shared" si="6"/>
        <v>#DIV/0!</v>
      </c>
      <c r="AG10" s="32"/>
      <c r="AH10" s="34" t="s">
        <v>27</v>
      </c>
      <c r="AI10" s="35">
        <v>0.0</v>
      </c>
      <c r="AJ10" s="35">
        <v>0.0</v>
      </c>
      <c r="AK10" s="35">
        <v>0.0</v>
      </c>
      <c r="AL10" s="35">
        <v>0.0</v>
      </c>
      <c r="AM10" s="35">
        <v>0.0</v>
      </c>
      <c r="AN10" s="35">
        <v>0.0</v>
      </c>
      <c r="AO10" s="35">
        <v>0.0</v>
      </c>
      <c r="AP10" s="35">
        <v>0.0</v>
      </c>
      <c r="AQ10" s="35">
        <v>0.0</v>
      </c>
      <c r="AR10" s="35">
        <v>0.0</v>
      </c>
      <c r="AS10" s="35">
        <v>0.0</v>
      </c>
      <c r="AT10" s="35">
        <v>0.0</v>
      </c>
      <c r="AU10" s="36">
        <f t="shared" si="7"/>
        <v>0</v>
      </c>
      <c r="AV10" s="37" t="str">
        <f t="shared" si="8"/>
        <v>#DIV/0!</v>
      </c>
      <c r="AW10" s="38"/>
      <c r="AX10" s="5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</row>
    <row r="11" ht="19.5" customHeight="1">
      <c r="A11" s="28"/>
      <c r="B11" s="29"/>
      <c r="C11" s="34" t="s">
        <v>28</v>
      </c>
      <c r="D11" s="35">
        <v>0.0</v>
      </c>
      <c r="E11" s="35">
        <v>0.0</v>
      </c>
      <c r="F11" s="35">
        <v>0.0</v>
      </c>
      <c r="G11" s="35">
        <v>0.0</v>
      </c>
      <c r="H11" s="35">
        <v>0.0</v>
      </c>
      <c r="I11" s="35">
        <v>0.0</v>
      </c>
      <c r="J11" s="35">
        <v>0.0</v>
      </c>
      <c r="K11" s="35">
        <v>0.0</v>
      </c>
      <c r="L11" s="35">
        <v>0.0</v>
      </c>
      <c r="M11" s="35">
        <v>0.0</v>
      </c>
      <c r="N11" s="35">
        <v>0.0</v>
      </c>
      <c r="O11" s="35">
        <v>0.0</v>
      </c>
      <c r="P11" s="36">
        <f t="shared" si="4"/>
        <v>0</v>
      </c>
      <c r="Q11" s="32"/>
      <c r="R11" s="34" t="s">
        <v>28</v>
      </c>
      <c r="S11" s="35">
        <v>0.0</v>
      </c>
      <c r="T11" s="35">
        <v>0.0</v>
      </c>
      <c r="U11" s="35">
        <v>0.0</v>
      </c>
      <c r="V11" s="35">
        <v>0.0</v>
      </c>
      <c r="W11" s="35">
        <v>0.0</v>
      </c>
      <c r="X11" s="35">
        <v>0.0</v>
      </c>
      <c r="Y11" s="35">
        <v>0.0</v>
      </c>
      <c r="Z11" s="35">
        <v>0.0</v>
      </c>
      <c r="AA11" s="35">
        <v>0.0</v>
      </c>
      <c r="AB11" s="35">
        <v>0.0</v>
      </c>
      <c r="AC11" s="35">
        <v>0.0</v>
      </c>
      <c r="AD11" s="35">
        <v>0.0</v>
      </c>
      <c r="AE11" s="36">
        <f t="shared" si="5"/>
        <v>0</v>
      </c>
      <c r="AF11" s="37" t="str">
        <f t="shared" si="6"/>
        <v>#DIV/0!</v>
      </c>
      <c r="AG11" s="32"/>
      <c r="AH11" s="34" t="s">
        <v>28</v>
      </c>
      <c r="AI11" s="35">
        <v>0.0</v>
      </c>
      <c r="AJ11" s="35">
        <v>0.0</v>
      </c>
      <c r="AK11" s="35">
        <v>0.0</v>
      </c>
      <c r="AL11" s="35">
        <v>0.0</v>
      </c>
      <c r="AM11" s="35">
        <v>0.0</v>
      </c>
      <c r="AN11" s="35">
        <v>0.0</v>
      </c>
      <c r="AO11" s="35">
        <v>0.0</v>
      </c>
      <c r="AP11" s="35">
        <v>0.0</v>
      </c>
      <c r="AQ11" s="35">
        <v>0.0</v>
      </c>
      <c r="AR11" s="35">
        <v>0.0</v>
      </c>
      <c r="AS11" s="35">
        <v>0.0</v>
      </c>
      <c r="AT11" s="35">
        <v>0.0</v>
      </c>
      <c r="AU11" s="36">
        <f t="shared" si="7"/>
        <v>0</v>
      </c>
      <c r="AV11" s="37" t="str">
        <f t="shared" si="8"/>
        <v>#DIV/0!</v>
      </c>
      <c r="AW11" s="38"/>
      <c r="AX11" s="5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</row>
    <row r="12" ht="19.5" customHeight="1">
      <c r="A12" s="28"/>
      <c r="B12" s="29"/>
      <c r="C12" s="34" t="s">
        <v>29</v>
      </c>
      <c r="D12" s="35">
        <v>0.0</v>
      </c>
      <c r="E12" s="35">
        <v>0.0</v>
      </c>
      <c r="F12" s="35">
        <v>0.0</v>
      </c>
      <c r="G12" s="35">
        <v>0.0</v>
      </c>
      <c r="H12" s="35">
        <v>0.0</v>
      </c>
      <c r="I12" s="35">
        <v>0.0</v>
      </c>
      <c r="J12" s="35">
        <v>0.0</v>
      </c>
      <c r="K12" s="35">
        <v>0.0</v>
      </c>
      <c r="L12" s="35">
        <v>0.0</v>
      </c>
      <c r="M12" s="35">
        <v>0.0</v>
      </c>
      <c r="N12" s="35">
        <v>0.0</v>
      </c>
      <c r="O12" s="35">
        <v>0.0</v>
      </c>
      <c r="P12" s="36">
        <f t="shared" si="4"/>
        <v>0</v>
      </c>
      <c r="Q12" s="32"/>
      <c r="R12" s="34" t="s">
        <v>29</v>
      </c>
      <c r="S12" s="35">
        <v>0.0</v>
      </c>
      <c r="T12" s="35">
        <v>0.0</v>
      </c>
      <c r="U12" s="35">
        <v>0.0</v>
      </c>
      <c r="V12" s="35">
        <v>0.0</v>
      </c>
      <c r="W12" s="35">
        <v>0.0</v>
      </c>
      <c r="X12" s="35">
        <v>0.0</v>
      </c>
      <c r="Y12" s="35">
        <v>0.0</v>
      </c>
      <c r="Z12" s="35">
        <v>0.0</v>
      </c>
      <c r="AA12" s="35">
        <v>0.0</v>
      </c>
      <c r="AB12" s="35">
        <v>0.0</v>
      </c>
      <c r="AC12" s="35">
        <v>0.0</v>
      </c>
      <c r="AD12" s="35">
        <v>0.0</v>
      </c>
      <c r="AE12" s="36">
        <f t="shared" si="5"/>
        <v>0</v>
      </c>
      <c r="AF12" s="37" t="str">
        <f t="shared" si="6"/>
        <v>#DIV/0!</v>
      </c>
      <c r="AG12" s="32"/>
      <c r="AH12" s="34" t="s">
        <v>29</v>
      </c>
      <c r="AI12" s="35">
        <v>0.0</v>
      </c>
      <c r="AJ12" s="35">
        <v>0.0</v>
      </c>
      <c r="AK12" s="35">
        <v>0.0</v>
      </c>
      <c r="AL12" s="35">
        <v>0.0</v>
      </c>
      <c r="AM12" s="35">
        <v>0.0</v>
      </c>
      <c r="AN12" s="35">
        <v>0.0</v>
      </c>
      <c r="AO12" s="35">
        <v>0.0</v>
      </c>
      <c r="AP12" s="35">
        <v>0.0</v>
      </c>
      <c r="AQ12" s="35">
        <v>0.0</v>
      </c>
      <c r="AR12" s="35">
        <v>0.0</v>
      </c>
      <c r="AS12" s="35">
        <v>0.0</v>
      </c>
      <c r="AT12" s="35">
        <v>0.0</v>
      </c>
      <c r="AU12" s="36">
        <f t="shared" si="7"/>
        <v>0</v>
      </c>
      <c r="AV12" s="37" t="str">
        <f t="shared" si="8"/>
        <v>#DIV/0!</v>
      </c>
      <c r="AW12" s="38"/>
      <c r="AX12" s="5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</row>
    <row r="13" ht="19.5" customHeight="1">
      <c r="A13" s="28"/>
      <c r="B13" s="29"/>
      <c r="C13" s="39" t="s">
        <v>30</v>
      </c>
      <c r="D13" s="40">
        <f t="shared" ref="D13:O13" si="9">SUM(D8:D12)</f>
        <v>0</v>
      </c>
      <c r="E13" s="40">
        <f t="shared" si="9"/>
        <v>0</v>
      </c>
      <c r="F13" s="40">
        <f t="shared" si="9"/>
        <v>0</v>
      </c>
      <c r="G13" s="40">
        <f t="shared" si="9"/>
        <v>0</v>
      </c>
      <c r="H13" s="40">
        <f t="shared" si="9"/>
        <v>0</v>
      </c>
      <c r="I13" s="40">
        <f t="shared" si="9"/>
        <v>0</v>
      </c>
      <c r="J13" s="40">
        <f t="shared" si="9"/>
        <v>0</v>
      </c>
      <c r="K13" s="40">
        <f t="shared" si="9"/>
        <v>0</v>
      </c>
      <c r="L13" s="40">
        <f t="shared" si="9"/>
        <v>0</v>
      </c>
      <c r="M13" s="40">
        <f t="shared" si="9"/>
        <v>0</v>
      </c>
      <c r="N13" s="40">
        <f t="shared" si="9"/>
        <v>0</v>
      </c>
      <c r="O13" s="41">
        <f t="shared" si="9"/>
        <v>0</v>
      </c>
      <c r="P13" s="42">
        <f>SUM(P7:P12)</f>
        <v>0</v>
      </c>
      <c r="Q13" s="32"/>
      <c r="R13" s="39" t="s">
        <v>30</v>
      </c>
      <c r="S13" s="40">
        <f t="shared" ref="S13:AD13" si="10">SUM(S8:S12)</f>
        <v>0</v>
      </c>
      <c r="T13" s="40">
        <f t="shared" si="10"/>
        <v>0</v>
      </c>
      <c r="U13" s="40">
        <f t="shared" si="10"/>
        <v>0</v>
      </c>
      <c r="V13" s="40">
        <f t="shared" si="10"/>
        <v>0</v>
      </c>
      <c r="W13" s="40">
        <f t="shared" si="10"/>
        <v>0</v>
      </c>
      <c r="X13" s="40">
        <f t="shared" si="10"/>
        <v>0</v>
      </c>
      <c r="Y13" s="40">
        <f t="shared" si="10"/>
        <v>0</v>
      </c>
      <c r="Z13" s="40">
        <f t="shared" si="10"/>
        <v>0</v>
      </c>
      <c r="AA13" s="40">
        <f t="shared" si="10"/>
        <v>0</v>
      </c>
      <c r="AB13" s="40">
        <f t="shared" si="10"/>
        <v>0</v>
      </c>
      <c r="AC13" s="40">
        <f t="shared" si="10"/>
        <v>0</v>
      </c>
      <c r="AD13" s="41">
        <f t="shared" si="10"/>
        <v>0</v>
      </c>
      <c r="AE13" s="42">
        <f>SUM(AE7:AE12)</f>
        <v>0</v>
      </c>
      <c r="AF13" s="43">
        <f>AE13-P13</f>
        <v>0</v>
      </c>
      <c r="AG13" s="32"/>
      <c r="AH13" s="39" t="s">
        <v>30</v>
      </c>
      <c r="AI13" s="40">
        <f t="shared" ref="AI13:AT13" si="11">SUM(AI8:AI12)</f>
        <v>0</v>
      </c>
      <c r="AJ13" s="40">
        <f t="shared" si="11"/>
        <v>0</v>
      </c>
      <c r="AK13" s="40">
        <f t="shared" si="11"/>
        <v>0</v>
      </c>
      <c r="AL13" s="40">
        <f t="shared" si="11"/>
        <v>0</v>
      </c>
      <c r="AM13" s="40">
        <f t="shared" si="11"/>
        <v>0</v>
      </c>
      <c r="AN13" s="40">
        <f t="shared" si="11"/>
        <v>0</v>
      </c>
      <c r="AO13" s="40">
        <f t="shared" si="11"/>
        <v>0</v>
      </c>
      <c r="AP13" s="40">
        <f t="shared" si="11"/>
        <v>0</v>
      </c>
      <c r="AQ13" s="40">
        <f t="shared" si="11"/>
        <v>0</v>
      </c>
      <c r="AR13" s="40">
        <f t="shared" si="11"/>
        <v>0</v>
      </c>
      <c r="AS13" s="40">
        <f t="shared" si="11"/>
        <v>0</v>
      </c>
      <c r="AT13" s="41">
        <f t="shared" si="11"/>
        <v>0</v>
      </c>
      <c r="AU13" s="42">
        <f>SUM(AU7:AU12)</f>
        <v>0</v>
      </c>
      <c r="AV13" s="43">
        <f>AU13-AE13</f>
        <v>0</v>
      </c>
      <c r="AW13" s="32"/>
      <c r="AX13" s="5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</row>
    <row r="14" ht="9.0" customHeight="1">
      <c r="A14" s="28"/>
      <c r="B14" s="29"/>
      <c r="C14" s="44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8"/>
      <c r="Q14" s="32"/>
      <c r="R14" s="44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8"/>
      <c r="AF14" s="38"/>
      <c r="AG14" s="32"/>
      <c r="AH14" s="44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8"/>
      <c r="AV14" s="38"/>
      <c r="AW14" s="32"/>
      <c r="AX14" s="5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</row>
    <row r="15" ht="19.5" customHeight="1">
      <c r="A15" s="28"/>
      <c r="B15" s="29"/>
      <c r="C15" s="45" t="s">
        <v>31</v>
      </c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3" t="s">
        <v>32</v>
      </c>
      <c r="Q15" s="32"/>
      <c r="R15" s="45" t="s">
        <v>31</v>
      </c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3" t="s">
        <v>32</v>
      </c>
      <c r="AF15" s="46" t="s">
        <v>33</v>
      </c>
      <c r="AG15" s="32"/>
      <c r="AH15" s="45" t="s">
        <v>31</v>
      </c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3" t="s">
        <v>32</v>
      </c>
      <c r="AV15" s="46" t="s">
        <v>33</v>
      </c>
      <c r="AW15" s="32"/>
      <c r="AX15" s="5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</row>
    <row r="16" ht="19.5" customHeight="1">
      <c r="A16" s="28"/>
      <c r="B16" s="29"/>
      <c r="C16" s="47" t="str">
        <f t="shared" ref="C16:C20" si="12">C8</f>
        <v>Producto / Servicio 1</v>
      </c>
      <c r="D16" s="48">
        <v>0.0</v>
      </c>
      <c r="E16" s="49">
        <v>0.0</v>
      </c>
      <c r="F16" s="49">
        <v>0.0</v>
      </c>
      <c r="G16" s="49">
        <v>0.0</v>
      </c>
      <c r="H16" s="49">
        <v>0.0</v>
      </c>
      <c r="I16" s="49">
        <v>0.0</v>
      </c>
      <c r="J16" s="49">
        <v>0.0</v>
      </c>
      <c r="K16" s="49">
        <v>0.0</v>
      </c>
      <c r="L16" s="49">
        <v>0.0</v>
      </c>
      <c r="M16" s="49">
        <v>0.0</v>
      </c>
      <c r="N16" s="49">
        <v>0.0</v>
      </c>
      <c r="O16" s="49">
        <v>0.0</v>
      </c>
      <c r="P16" s="50">
        <f t="shared" ref="P16:P20" si="13">AVERAGE(D16:O16)</f>
        <v>0</v>
      </c>
      <c r="Q16" s="32"/>
      <c r="R16" s="47" t="str">
        <f t="shared" ref="R16:R20" si="14">R8</f>
        <v>Producto / Servicio 1</v>
      </c>
      <c r="S16" s="49">
        <v>0.0</v>
      </c>
      <c r="T16" s="49">
        <v>0.0</v>
      </c>
      <c r="U16" s="49">
        <v>0.0</v>
      </c>
      <c r="V16" s="49">
        <v>0.0</v>
      </c>
      <c r="W16" s="49">
        <v>0.0</v>
      </c>
      <c r="X16" s="49">
        <v>0.0</v>
      </c>
      <c r="Y16" s="49">
        <v>0.0</v>
      </c>
      <c r="Z16" s="49">
        <v>0.0</v>
      </c>
      <c r="AA16" s="49">
        <v>0.0</v>
      </c>
      <c r="AB16" s="49">
        <v>0.0</v>
      </c>
      <c r="AC16" s="49">
        <v>0.0</v>
      </c>
      <c r="AD16" s="49">
        <v>0.0</v>
      </c>
      <c r="AE16" s="50">
        <f t="shared" ref="AE16:AE20" si="15">AVERAGE(S16:AD16)</f>
        <v>0</v>
      </c>
      <c r="AF16" s="51">
        <f t="shared" ref="AF16:AF20" si="16">AE16-P16</f>
        <v>0</v>
      </c>
      <c r="AG16" s="32"/>
      <c r="AH16" s="47" t="str">
        <f t="shared" ref="AH16:AH20" si="17">AH8</f>
        <v>Producto / Servicio 1</v>
      </c>
      <c r="AI16" s="49">
        <v>0.0</v>
      </c>
      <c r="AJ16" s="49">
        <v>0.0</v>
      </c>
      <c r="AK16" s="49">
        <v>0.0</v>
      </c>
      <c r="AL16" s="49">
        <v>0.0</v>
      </c>
      <c r="AM16" s="49">
        <v>0.0</v>
      </c>
      <c r="AN16" s="49">
        <v>0.0</v>
      </c>
      <c r="AO16" s="49">
        <v>0.0</v>
      </c>
      <c r="AP16" s="49">
        <v>0.0</v>
      </c>
      <c r="AQ16" s="49">
        <v>0.0</v>
      </c>
      <c r="AR16" s="49">
        <v>0.0</v>
      </c>
      <c r="AS16" s="49">
        <v>0.0</v>
      </c>
      <c r="AT16" s="49">
        <v>0.0</v>
      </c>
      <c r="AU16" s="50">
        <f t="shared" ref="AU16:AU20" si="18">AVERAGE(AI16:AT16)</f>
        <v>0</v>
      </c>
      <c r="AV16" s="51">
        <f t="shared" ref="AV16:AV20" si="19">AU16-AE16</f>
        <v>0</v>
      </c>
      <c r="AW16" s="32"/>
      <c r="AX16" s="5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</row>
    <row r="17" ht="19.5" customHeight="1">
      <c r="A17" s="28"/>
      <c r="B17" s="29"/>
      <c r="C17" s="47" t="str">
        <f t="shared" si="12"/>
        <v>Producto / Servicio 2</v>
      </c>
      <c r="D17" s="49">
        <v>0.0</v>
      </c>
      <c r="E17" s="49">
        <v>0.0</v>
      </c>
      <c r="F17" s="49">
        <v>0.0</v>
      </c>
      <c r="G17" s="49">
        <v>0.0</v>
      </c>
      <c r="H17" s="49">
        <v>0.0</v>
      </c>
      <c r="I17" s="49">
        <v>0.0</v>
      </c>
      <c r="J17" s="49">
        <v>0.0</v>
      </c>
      <c r="K17" s="49">
        <v>0.0</v>
      </c>
      <c r="L17" s="49">
        <v>0.0</v>
      </c>
      <c r="M17" s="49">
        <v>0.0</v>
      </c>
      <c r="N17" s="49">
        <v>0.0</v>
      </c>
      <c r="O17" s="49">
        <v>0.0</v>
      </c>
      <c r="P17" s="50">
        <f t="shared" si="13"/>
        <v>0</v>
      </c>
      <c r="Q17" s="32"/>
      <c r="R17" s="47" t="str">
        <f t="shared" si="14"/>
        <v>Producto / Servicio 2</v>
      </c>
      <c r="S17" s="49">
        <v>0.0</v>
      </c>
      <c r="T17" s="49">
        <v>0.0</v>
      </c>
      <c r="U17" s="49">
        <v>0.0</v>
      </c>
      <c r="V17" s="49">
        <v>0.0</v>
      </c>
      <c r="W17" s="49">
        <v>0.0</v>
      </c>
      <c r="X17" s="49">
        <v>0.0</v>
      </c>
      <c r="Y17" s="49">
        <v>0.0</v>
      </c>
      <c r="Z17" s="49">
        <v>0.0</v>
      </c>
      <c r="AA17" s="49">
        <v>0.0</v>
      </c>
      <c r="AB17" s="49">
        <v>0.0</v>
      </c>
      <c r="AC17" s="49">
        <v>0.0</v>
      </c>
      <c r="AD17" s="49">
        <v>0.0</v>
      </c>
      <c r="AE17" s="50">
        <f t="shared" si="15"/>
        <v>0</v>
      </c>
      <c r="AF17" s="51">
        <f t="shared" si="16"/>
        <v>0</v>
      </c>
      <c r="AG17" s="32"/>
      <c r="AH17" s="47" t="str">
        <f t="shared" si="17"/>
        <v>Producto / Servicio 2</v>
      </c>
      <c r="AI17" s="49">
        <v>0.0</v>
      </c>
      <c r="AJ17" s="49">
        <v>0.0</v>
      </c>
      <c r="AK17" s="49">
        <v>0.0</v>
      </c>
      <c r="AL17" s="49">
        <v>0.0</v>
      </c>
      <c r="AM17" s="49">
        <v>0.0</v>
      </c>
      <c r="AN17" s="49">
        <v>0.0</v>
      </c>
      <c r="AO17" s="49">
        <v>0.0</v>
      </c>
      <c r="AP17" s="49">
        <v>0.0</v>
      </c>
      <c r="AQ17" s="49">
        <v>0.0</v>
      </c>
      <c r="AR17" s="49">
        <v>0.0</v>
      </c>
      <c r="AS17" s="49">
        <v>0.0</v>
      </c>
      <c r="AT17" s="49">
        <v>0.0</v>
      </c>
      <c r="AU17" s="50">
        <f t="shared" si="18"/>
        <v>0</v>
      </c>
      <c r="AV17" s="51">
        <f t="shared" si="19"/>
        <v>0</v>
      </c>
      <c r="AW17" s="32"/>
      <c r="AX17" s="5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</row>
    <row r="18" ht="19.5" customHeight="1">
      <c r="A18" s="28"/>
      <c r="B18" s="29"/>
      <c r="C18" s="47" t="str">
        <f t="shared" si="12"/>
        <v>Producto / Servicio 3</v>
      </c>
      <c r="D18" s="49">
        <v>0.0</v>
      </c>
      <c r="E18" s="49">
        <v>0.0</v>
      </c>
      <c r="F18" s="49">
        <v>0.0</v>
      </c>
      <c r="G18" s="49">
        <v>0.0</v>
      </c>
      <c r="H18" s="49">
        <v>0.0</v>
      </c>
      <c r="I18" s="49">
        <v>0.0</v>
      </c>
      <c r="J18" s="49">
        <v>0.0</v>
      </c>
      <c r="K18" s="49">
        <v>0.0</v>
      </c>
      <c r="L18" s="49">
        <v>0.0</v>
      </c>
      <c r="M18" s="49">
        <v>0.0</v>
      </c>
      <c r="N18" s="49">
        <v>0.0</v>
      </c>
      <c r="O18" s="49">
        <v>0.0</v>
      </c>
      <c r="P18" s="50">
        <f t="shared" si="13"/>
        <v>0</v>
      </c>
      <c r="Q18" s="32"/>
      <c r="R18" s="47" t="str">
        <f t="shared" si="14"/>
        <v>Producto / Servicio 3</v>
      </c>
      <c r="S18" s="49">
        <v>0.0</v>
      </c>
      <c r="T18" s="49">
        <v>0.0</v>
      </c>
      <c r="U18" s="49">
        <v>0.0</v>
      </c>
      <c r="V18" s="49">
        <v>0.0</v>
      </c>
      <c r="W18" s="49">
        <v>0.0</v>
      </c>
      <c r="X18" s="49">
        <v>0.0</v>
      </c>
      <c r="Y18" s="49">
        <v>0.0</v>
      </c>
      <c r="Z18" s="49">
        <v>0.0</v>
      </c>
      <c r="AA18" s="49">
        <v>0.0</v>
      </c>
      <c r="AB18" s="49">
        <v>0.0</v>
      </c>
      <c r="AC18" s="49">
        <v>0.0</v>
      </c>
      <c r="AD18" s="49">
        <v>0.0</v>
      </c>
      <c r="AE18" s="50">
        <f t="shared" si="15"/>
        <v>0</v>
      </c>
      <c r="AF18" s="51">
        <f t="shared" si="16"/>
        <v>0</v>
      </c>
      <c r="AG18" s="32"/>
      <c r="AH18" s="47" t="str">
        <f t="shared" si="17"/>
        <v>Producto / Servicio 3</v>
      </c>
      <c r="AI18" s="49">
        <v>0.0</v>
      </c>
      <c r="AJ18" s="49">
        <v>0.0</v>
      </c>
      <c r="AK18" s="49">
        <v>0.0</v>
      </c>
      <c r="AL18" s="49">
        <v>0.0</v>
      </c>
      <c r="AM18" s="49">
        <v>0.0</v>
      </c>
      <c r="AN18" s="49">
        <v>0.0</v>
      </c>
      <c r="AO18" s="49">
        <v>0.0</v>
      </c>
      <c r="AP18" s="49">
        <v>0.0</v>
      </c>
      <c r="AQ18" s="49">
        <v>0.0</v>
      </c>
      <c r="AR18" s="49">
        <v>0.0</v>
      </c>
      <c r="AS18" s="49">
        <v>0.0</v>
      </c>
      <c r="AT18" s="49">
        <v>0.0</v>
      </c>
      <c r="AU18" s="50">
        <f t="shared" si="18"/>
        <v>0</v>
      </c>
      <c r="AV18" s="51">
        <f t="shared" si="19"/>
        <v>0</v>
      </c>
      <c r="AW18" s="32"/>
      <c r="AX18" s="5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</row>
    <row r="19" ht="19.5" customHeight="1">
      <c r="A19" s="28"/>
      <c r="B19" s="29"/>
      <c r="C19" s="47" t="str">
        <f t="shared" si="12"/>
        <v>Producto / Servicio 4</v>
      </c>
      <c r="D19" s="49">
        <v>0.0</v>
      </c>
      <c r="E19" s="49">
        <v>0.0</v>
      </c>
      <c r="F19" s="49">
        <v>0.0</v>
      </c>
      <c r="G19" s="49">
        <v>0.0</v>
      </c>
      <c r="H19" s="49">
        <v>0.0</v>
      </c>
      <c r="I19" s="49">
        <v>0.0</v>
      </c>
      <c r="J19" s="49">
        <v>0.0</v>
      </c>
      <c r="K19" s="49">
        <v>0.0</v>
      </c>
      <c r="L19" s="49">
        <v>0.0</v>
      </c>
      <c r="M19" s="49">
        <v>0.0</v>
      </c>
      <c r="N19" s="49">
        <v>0.0</v>
      </c>
      <c r="O19" s="49">
        <v>0.0</v>
      </c>
      <c r="P19" s="50">
        <f t="shared" si="13"/>
        <v>0</v>
      </c>
      <c r="Q19" s="32"/>
      <c r="R19" s="47" t="str">
        <f t="shared" si="14"/>
        <v>Producto / Servicio 4</v>
      </c>
      <c r="S19" s="49">
        <v>0.0</v>
      </c>
      <c r="T19" s="49">
        <v>0.0</v>
      </c>
      <c r="U19" s="49">
        <v>0.0</v>
      </c>
      <c r="V19" s="49">
        <v>0.0</v>
      </c>
      <c r="W19" s="49">
        <v>0.0</v>
      </c>
      <c r="X19" s="49">
        <v>0.0</v>
      </c>
      <c r="Y19" s="49">
        <v>0.0</v>
      </c>
      <c r="Z19" s="49">
        <v>0.0</v>
      </c>
      <c r="AA19" s="49">
        <v>0.0</v>
      </c>
      <c r="AB19" s="49">
        <v>0.0</v>
      </c>
      <c r="AC19" s="49">
        <v>0.0</v>
      </c>
      <c r="AD19" s="49">
        <v>0.0</v>
      </c>
      <c r="AE19" s="50">
        <f t="shared" si="15"/>
        <v>0</v>
      </c>
      <c r="AF19" s="51">
        <f t="shared" si="16"/>
        <v>0</v>
      </c>
      <c r="AG19" s="32"/>
      <c r="AH19" s="47" t="str">
        <f t="shared" si="17"/>
        <v>Producto / Servicio 4</v>
      </c>
      <c r="AI19" s="49">
        <v>0.0</v>
      </c>
      <c r="AJ19" s="49">
        <v>0.0</v>
      </c>
      <c r="AK19" s="49">
        <v>0.0</v>
      </c>
      <c r="AL19" s="49">
        <v>0.0</v>
      </c>
      <c r="AM19" s="49">
        <v>0.0</v>
      </c>
      <c r="AN19" s="49">
        <v>0.0</v>
      </c>
      <c r="AO19" s="49">
        <v>0.0</v>
      </c>
      <c r="AP19" s="49">
        <v>0.0</v>
      </c>
      <c r="AQ19" s="49">
        <v>0.0</v>
      </c>
      <c r="AR19" s="49">
        <v>0.0</v>
      </c>
      <c r="AS19" s="49">
        <v>0.0</v>
      </c>
      <c r="AT19" s="49">
        <v>0.0</v>
      </c>
      <c r="AU19" s="50">
        <f t="shared" si="18"/>
        <v>0</v>
      </c>
      <c r="AV19" s="51">
        <f t="shared" si="19"/>
        <v>0</v>
      </c>
      <c r="AW19" s="32"/>
      <c r="AX19" s="5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</row>
    <row r="20" ht="19.5" customHeight="1">
      <c r="A20" s="28"/>
      <c r="B20" s="29"/>
      <c r="C20" s="47" t="str">
        <f t="shared" si="12"/>
        <v>Producto / Servicio 5</v>
      </c>
      <c r="D20" s="49">
        <v>0.0</v>
      </c>
      <c r="E20" s="49">
        <v>0.0</v>
      </c>
      <c r="F20" s="49">
        <v>0.0</v>
      </c>
      <c r="G20" s="49">
        <v>0.0</v>
      </c>
      <c r="H20" s="49">
        <v>0.0</v>
      </c>
      <c r="I20" s="49">
        <v>0.0</v>
      </c>
      <c r="J20" s="49">
        <v>0.0</v>
      </c>
      <c r="K20" s="49">
        <v>0.0</v>
      </c>
      <c r="L20" s="49">
        <v>0.0</v>
      </c>
      <c r="M20" s="49">
        <v>0.0</v>
      </c>
      <c r="N20" s="49">
        <v>0.0</v>
      </c>
      <c r="O20" s="49">
        <v>0.0</v>
      </c>
      <c r="P20" s="50">
        <f t="shared" si="13"/>
        <v>0</v>
      </c>
      <c r="Q20" s="32"/>
      <c r="R20" s="47" t="str">
        <f t="shared" si="14"/>
        <v>Producto / Servicio 5</v>
      </c>
      <c r="S20" s="49">
        <v>0.0</v>
      </c>
      <c r="T20" s="49">
        <v>0.0</v>
      </c>
      <c r="U20" s="49">
        <v>0.0</v>
      </c>
      <c r="V20" s="49">
        <v>0.0</v>
      </c>
      <c r="W20" s="49">
        <v>0.0</v>
      </c>
      <c r="X20" s="49">
        <v>0.0</v>
      </c>
      <c r="Y20" s="49">
        <v>0.0</v>
      </c>
      <c r="Z20" s="49">
        <v>0.0</v>
      </c>
      <c r="AA20" s="49">
        <v>0.0</v>
      </c>
      <c r="AB20" s="49">
        <v>0.0</v>
      </c>
      <c r="AC20" s="49">
        <v>0.0</v>
      </c>
      <c r="AD20" s="49">
        <v>0.0</v>
      </c>
      <c r="AE20" s="50">
        <f t="shared" si="15"/>
        <v>0</v>
      </c>
      <c r="AF20" s="51">
        <f t="shared" si="16"/>
        <v>0</v>
      </c>
      <c r="AG20" s="32"/>
      <c r="AH20" s="47" t="str">
        <f t="shared" si="17"/>
        <v>Producto / Servicio 5</v>
      </c>
      <c r="AI20" s="49">
        <v>0.0</v>
      </c>
      <c r="AJ20" s="49">
        <v>0.0</v>
      </c>
      <c r="AK20" s="49">
        <v>0.0</v>
      </c>
      <c r="AL20" s="49">
        <v>0.0</v>
      </c>
      <c r="AM20" s="49">
        <v>0.0</v>
      </c>
      <c r="AN20" s="49">
        <v>0.0</v>
      </c>
      <c r="AO20" s="49">
        <v>0.0</v>
      </c>
      <c r="AP20" s="49">
        <v>0.0</v>
      </c>
      <c r="AQ20" s="49">
        <v>0.0</v>
      </c>
      <c r="AR20" s="49">
        <v>0.0</v>
      </c>
      <c r="AS20" s="49">
        <v>0.0</v>
      </c>
      <c r="AT20" s="49">
        <v>0.0</v>
      </c>
      <c r="AU20" s="50">
        <f t="shared" si="18"/>
        <v>0</v>
      </c>
      <c r="AV20" s="51">
        <f t="shared" si="19"/>
        <v>0</v>
      </c>
      <c r="AW20" s="32"/>
      <c r="AX20" s="5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</row>
    <row r="21" ht="9.0" customHeight="1">
      <c r="A21" s="28"/>
      <c r="B21" s="29"/>
      <c r="C21" s="44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8"/>
      <c r="Q21" s="32"/>
      <c r="R21" s="44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8"/>
      <c r="AF21" s="38"/>
      <c r="AG21" s="32"/>
      <c r="AH21" s="44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8"/>
      <c r="AV21" s="38"/>
      <c r="AW21" s="32"/>
      <c r="AX21" s="5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</row>
    <row r="22" ht="19.5" customHeight="1">
      <c r="A22" s="28"/>
      <c r="B22" s="29"/>
      <c r="C22" s="45" t="s">
        <v>34</v>
      </c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3" t="s">
        <v>32</v>
      </c>
      <c r="Q22" s="32"/>
      <c r="R22" s="45" t="s">
        <v>34</v>
      </c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3" t="s">
        <v>32</v>
      </c>
      <c r="AF22" s="46" t="s">
        <v>33</v>
      </c>
      <c r="AG22" s="32"/>
      <c r="AH22" s="45" t="s">
        <v>34</v>
      </c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3" t="s">
        <v>32</v>
      </c>
      <c r="AV22" s="46" t="s">
        <v>33</v>
      </c>
      <c r="AW22" s="32"/>
      <c r="AX22" s="5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</row>
    <row r="23" ht="19.5" customHeight="1">
      <c r="A23" s="28"/>
      <c r="B23" s="29"/>
      <c r="C23" s="47" t="str">
        <f t="shared" ref="C23:C27" si="20">C8</f>
        <v>Producto / Servicio 1</v>
      </c>
      <c r="D23" s="49">
        <v>0.0</v>
      </c>
      <c r="E23" s="49">
        <v>0.0</v>
      </c>
      <c r="F23" s="49">
        <v>0.0</v>
      </c>
      <c r="G23" s="49">
        <v>0.0</v>
      </c>
      <c r="H23" s="49">
        <v>0.0</v>
      </c>
      <c r="I23" s="49">
        <v>0.0</v>
      </c>
      <c r="J23" s="49">
        <v>0.0</v>
      </c>
      <c r="K23" s="49">
        <v>0.0</v>
      </c>
      <c r="L23" s="49">
        <v>0.0</v>
      </c>
      <c r="M23" s="49">
        <v>0.0</v>
      </c>
      <c r="N23" s="49">
        <v>0.0</v>
      </c>
      <c r="O23" s="49">
        <v>0.0</v>
      </c>
      <c r="P23" s="50">
        <f t="shared" ref="P23:P27" si="21">AVERAGE(D23:O23)</f>
        <v>0</v>
      </c>
      <c r="Q23" s="32"/>
      <c r="R23" s="47" t="str">
        <f t="shared" ref="R23:R27" si="22">R8</f>
        <v>Producto / Servicio 1</v>
      </c>
      <c r="S23" s="49">
        <v>0.0</v>
      </c>
      <c r="T23" s="49">
        <v>0.0</v>
      </c>
      <c r="U23" s="49">
        <v>0.0</v>
      </c>
      <c r="V23" s="49">
        <v>0.0</v>
      </c>
      <c r="W23" s="49">
        <v>0.0</v>
      </c>
      <c r="X23" s="49">
        <v>0.0</v>
      </c>
      <c r="Y23" s="49">
        <v>0.0</v>
      </c>
      <c r="Z23" s="49">
        <v>0.0</v>
      </c>
      <c r="AA23" s="49">
        <v>0.0</v>
      </c>
      <c r="AB23" s="49">
        <v>0.0</v>
      </c>
      <c r="AC23" s="49">
        <v>0.0</v>
      </c>
      <c r="AD23" s="49">
        <v>0.0</v>
      </c>
      <c r="AE23" s="50">
        <f t="shared" ref="AE23:AE27" si="23">AVERAGE(S23:AD23)</f>
        <v>0</v>
      </c>
      <c r="AF23" s="51">
        <f t="shared" ref="AF23:AF27" si="24">AE23-P23</f>
        <v>0</v>
      </c>
      <c r="AG23" s="32"/>
      <c r="AH23" s="47" t="str">
        <f t="shared" ref="AH23:AH27" si="25">AH8</f>
        <v>Producto / Servicio 1</v>
      </c>
      <c r="AI23" s="49">
        <v>0.0</v>
      </c>
      <c r="AJ23" s="49">
        <v>0.0</v>
      </c>
      <c r="AK23" s="49">
        <v>0.0</v>
      </c>
      <c r="AL23" s="49">
        <v>0.0</v>
      </c>
      <c r="AM23" s="49">
        <v>0.0</v>
      </c>
      <c r="AN23" s="49">
        <v>0.0</v>
      </c>
      <c r="AO23" s="49">
        <v>0.0</v>
      </c>
      <c r="AP23" s="49">
        <v>0.0</v>
      </c>
      <c r="AQ23" s="49">
        <v>0.0</v>
      </c>
      <c r="AR23" s="49">
        <v>0.0</v>
      </c>
      <c r="AS23" s="49">
        <v>0.0</v>
      </c>
      <c r="AT23" s="49">
        <v>0.0</v>
      </c>
      <c r="AU23" s="50">
        <f t="shared" ref="AU23:AU27" si="26">AVERAGE(AI23:AT23)</f>
        <v>0</v>
      </c>
      <c r="AV23" s="51">
        <f t="shared" ref="AV23:AV27" si="27">AU23-AE23</f>
        <v>0</v>
      </c>
      <c r="AW23" s="32"/>
      <c r="AX23" s="5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</row>
    <row r="24" ht="19.5" customHeight="1">
      <c r="A24" s="28"/>
      <c r="B24" s="29"/>
      <c r="C24" s="47" t="str">
        <f t="shared" si="20"/>
        <v>Producto / Servicio 2</v>
      </c>
      <c r="D24" s="49">
        <v>0.0</v>
      </c>
      <c r="E24" s="49">
        <v>0.0</v>
      </c>
      <c r="F24" s="49">
        <v>0.0</v>
      </c>
      <c r="G24" s="49">
        <v>0.0</v>
      </c>
      <c r="H24" s="49">
        <v>0.0</v>
      </c>
      <c r="I24" s="49">
        <v>0.0</v>
      </c>
      <c r="J24" s="49">
        <v>0.0</v>
      </c>
      <c r="K24" s="49">
        <v>0.0</v>
      </c>
      <c r="L24" s="49">
        <v>0.0</v>
      </c>
      <c r="M24" s="49">
        <v>0.0</v>
      </c>
      <c r="N24" s="49">
        <v>0.0</v>
      </c>
      <c r="O24" s="49">
        <v>0.0</v>
      </c>
      <c r="P24" s="50">
        <f t="shared" si="21"/>
        <v>0</v>
      </c>
      <c r="Q24" s="32"/>
      <c r="R24" s="47" t="str">
        <f t="shared" si="22"/>
        <v>Producto / Servicio 2</v>
      </c>
      <c r="S24" s="49">
        <v>0.0</v>
      </c>
      <c r="T24" s="49">
        <v>0.0</v>
      </c>
      <c r="U24" s="49">
        <v>0.0</v>
      </c>
      <c r="V24" s="49">
        <v>0.0</v>
      </c>
      <c r="W24" s="49">
        <v>0.0</v>
      </c>
      <c r="X24" s="49">
        <v>0.0</v>
      </c>
      <c r="Y24" s="49">
        <v>0.0</v>
      </c>
      <c r="Z24" s="49">
        <v>0.0</v>
      </c>
      <c r="AA24" s="49">
        <v>0.0</v>
      </c>
      <c r="AB24" s="49">
        <v>0.0</v>
      </c>
      <c r="AC24" s="49">
        <v>0.0</v>
      </c>
      <c r="AD24" s="49">
        <v>0.0</v>
      </c>
      <c r="AE24" s="50">
        <f t="shared" si="23"/>
        <v>0</v>
      </c>
      <c r="AF24" s="51">
        <f t="shared" si="24"/>
        <v>0</v>
      </c>
      <c r="AG24" s="32"/>
      <c r="AH24" s="47" t="str">
        <f t="shared" si="25"/>
        <v>Producto / Servicio 2</v>
      </c>
      <c r="AI24" s="49">
        <v>0.0</v>
      </c>
      <c r="AJ24" s="49">
        <v>0.0</v>
      </c>
      <c r="AK24" s="49">
        <v>0.0</v>
      </c>
      <c r="AL24" s="49">
        <v>0.0</v>
      </c>
      <c r="AM24" s="49">
        <v>0.0</v>
      </c>
      <c r="AN24" s="49">
        <v>0.0</v>
      </c>
      <c r="AO24" s="49">
        <v>0.0</v>
      </c>
      <c r="AP24" s="49">
        <v>0.0</v>
      </c>
      <c r="AQ24" s="49">
        <v>0.0</v>
      </c>
      <c r="AR24" s="49">
        <v>0.0</v>
      </c>
      <c r="AS24" s="49">
        <v>0.0</v>
      </c>
      <c r="AT24" s="49">
        <v>0.0</v>
      </c>
      <c r="AU24" s="50">
        <f t="shared" si="26"/>
        <v>0</v>
      </c>
      <c r="AV24" s="51">
        <f t="shared" si="27"/>
        <v>0</v>
      </c>
      <c r="AW24" s="32"/>
      <c r="AX24" s="5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</row>
    <row r="25" ht="19.5" customHeight="1">
      <c r="A25" s="28"/>
      <c r="B25" s="29"/>
      <c r="C25" s="47" t="str">
        <f t="shared" si="20"/>
        <v>Producto / Servicio 3</v>
      </c>
      <c r="D25" s="49">
        <v>0.0</v>
      </c>
      <c r="E25" s="49">
        <v>0.0</v>
      </c>
      <c r="F25" s="49">
        <v>0.0</v>
      </c>
      <c r="G25" s="49">
        <v>0.0</v>
      </c>
      <c r="H25" s="49">
        <v>0.0</v>
      </c>
      <c r="I25" s="49">
        <v>0.0</v>
      </c>
      <c r="J25" s="49">
        <v>0.0</v>
      </c>
      <c r="K25" s="49">
        <v>0.0</v>
      </c>
      <c r="L25" s="49">
        <v>0.0</v>
      </c>
      <c r="M25" s="49">
        <v>0.0</v>
      </c>
      <c r="N25" s="49">
        <v>0.0</v>
      </c>
      <c r="O25" s="49">
        <v>0.0</v>
      </c>
      <c r="P25" s="50">
        <f t="shared" si="21"/>
        <v>0</v>
      </c>
      <c r="Q25" s="32"/>
      <c r="R25" s="47" t="str">
        <f t="shared" si="22"/>
        <v>Producto / Servicio 3</v>
      </c>
      <c r="S25" s="49">
        <v>0.0</v>
      </c>
      <c r="T25" s="49">
        <v>0.0</v>
      </c>
      <c r="U25" s="49">
        <v>0.0</v>
      </c>
      <c r="V25" s="49">
        <v>0.0</v>
      </c>
      <c r="W25" s="49">
        <v>0.0</v>
      </c>
      <c r="X25" s="49">
        <v>0.0</v>
      </c>
      <c r="Y25" s="49">
        <v>0.0</v>
      </c>
      <c r="Z25" s="49">
        <v>0.0</v>
      </c>
      <c r="AA25" s="49">
        <v>0.0</v>
      </c>
      <c r="AB25" s="49">
        <v>0.0</v>
      </c>
      <c r="AC25" s="49">
        <v>0.0</v>
      </c>
      <c r="AD25" s="49">
        <v>0.0</v>
      </c>
      <c r="AE25" s="50">
        <f t="shared" si="23"/>
        <v>0</v>
      </c>
      <c r="AF25" s="51">
        <f t="shared" si="24"/>
        <v>0</v>
      </c>
      <c r="AG25" s="32"/>
      <c r="AH25" s="47" t="str">
        <f t="shared" si="25"/>
        <v>Producto / Servicio 3</v>
      </c>
      <c r="AI25" s="49">
        <v>0.0</v>
      </c>
      <c r="AJ25" s="49">
        <v>0.0</v>
      </c>
      <c r="AK25" s="49">
        <v>0.0</v>
      </c>
      <c r="AL25" s="49">
        <v>0.0</v>
      </c>
      <c r="AM25" s="49">
        <v>0.0</v>
      </c>
      <c r="AN25" s="49">
        <v>0.0</v>
      </c>
      <c r="AO25" s="49">
        <v>0.0</v>
      </c>
      <c r="AP25" s="49">
        <v>0.0</v>
      </c>
      <c r="AQ25" s="49">
        <v>0.0</v>
      </c>
      <c r="AR25" s="49">
        <v>0.0</v>
      </c>
      <c r="AS25" s="49">
        <v>0.0</v>
      </c>
      <c r="AT25" s="49">
        <v>0.0</v>
      </c>
      <c r="AU25" s="50">
        <f t="shared" si="26"/>
        <v>0</v>
      </c>
      <c r="AV25" s="51">
        <f t="shared" si="27"/>
        <v>0</v>
      </c>
      <c r="AW25" s="32"/>
      <c r="AX25" s="5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</row>
    <row r="26" ht="19.5" customHeight="1">
      <c r="A26" s="28"/>
      <c r="B26" s="29"/>
      <c r="C26" s="47" t="str">
        <f t="shared" si="20"/>
        <v>Producto / Servicio 4</v>
      </c>
      <c r="D26" s="49">
        <v>0.0</v>
      </c>
      <c r="E26" s="49">
        <v>0.0</v>
      </c>
      <c r="F26" s="49">
        <v>0.0</v>
      </c>
      <c r="G26" s="49">
        <v>0.0</v>
      </c>
      <c r="H26" s="49">
        <v>0.0</v>
      </c>
      <c r="I26" s="49">
        <v>0.0</v>
      </c>
      <c r="J26" s="49">
        <v>0.0</v>
      </c>
      <c r="K26" s="49">
        <v>0.0</v>
      </c>
      <c r="L26" s="49">
        <v>0.0</v>
      </c>
      <c r="M26" s="49">
        <v>0.0</v>
      </c>
      <c r="N26" s="49">
        <v>0.0</v>
      </c>
      <c r="O26" s="49">
        <v>0.0</v>
      </c>
      <c r="P26" s="50">
        <f t="shared" si="21"/>
        <v>0</v>
      </c>
      <c r="Q26" s="32"/>
      <c r="R26" s="47" t="str">
        <f t="shared" si="22"/>
        <v>Producto / Servicio 4</v>
      </c>
      <c r="S26" s="49">
        <v>0.0</v>
      </c>
      <c r="T26" s="49">
        <v>0.0</v>
      </c>
      <c r="U26" s="49">
        <v>0.0</v>
      </c>
      <c r="V26" s="49">
        <v>0.0</v>
      </c>
      <c r="W26" s="49">
        <v>0.0</v>
      </c>
      <c r="X26" s="49">
        <v>0.0</v>
      </c>
      <c r="Y26" s="49">
        <v>0.0</v>
      </c>
      <c r="Z26" s="49">
        <v>0.0</v>
      </c>
      <c r="AA26" s="49">
        <v>0.0</v>
      </c>
      <c r="AB26" s="49">
        <v>0.0</v>
      </c>
      <c r="AC26" s="49">
        <v>0.0</v>
      </c>
      <c r="AD26" s="49">
        <v>0.0</v>
      </c>
      <c r="AE26" s="50">
        <f t="shared" si="23"/>
        <v>0</v>
      </c>
      <c r="AF26" s="51">
        <f t="shared" si="24"/>
        <v>0</v>
      </c>
      <c r="AG26" s="32"/>
      <c r="AH26" s="47" t="str">
        <f t="shared" si="25"/>
        <v>Producto / Servicio 4</v>
      </c>
      <c r="AI26" s="49">
        <v>0.0</v>
      </c>
      <c r="AJ26" s="49">
        <v>0.0</v>
      </c>
      <c r="AK26" s="49">
        <v>0.0</v>
      </c>
      <c r="AL26" s="49">
        <v>0.0</v>
      </c>
      <c r="AM26" s="49">
        <v>0.0</v>
      </c>
      <c r="AN26" s="49">
        <v>0.0</v>
      </c>
      <c r="AO26" s="49">
        <v>0.0</v>
      </c>
      <c r="AP26" s="49">
        <v>0.0</v>
      </c>
      <c r="AQ26" s="49">
        <v>0.0</v>
      </c>
      <c r="AR26" s="49">
        <v>0.0</v>
      </c>
      <c r="AS26" s="49">
        <v>0.0</v>
      </c>
      <c r="AT26" s="49">
        <v>0.0</v>
      </c>
      <c r="AU26" s="50">
        <f t="shared" si="26"/>
        <v>0</v>
      </c>
      <c r="AV26" s="51">
        <f t="shared" si="27"/>
        <v>0</v>
      </c>
      <c r="AW26" s="32"/>
      <c r="AX26" s="5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</row>
    <row r="27" ht="19.5" customHeight="1">
      <c r="A27" s="28"/>
      <c r="B27" s="29"/>
      <c r="C27" s="47" t="str">
        <f t="shared" si="20"/>
        <v>Producto / Servicio 5</v>
      </c>
      <c r="D27" s="49">
        <v>0.0</v>
      </c>
      <c r="E27" s="49">
        <v>0.0</v>
      </c>
      <c r="F27" s="49">
        <v>0.0</v>
      </c>
      <c r="G27" s="49">
        <v>0.0</v>
      </c>
      <c r="H27" s="49">
        <v>0.0</v>
      </c>
      <c r="I27" s="49">
        <v>0.0</v>
      </c>
      <c r="J27" s="49">
        <v>0.0</v>
      </c>
      <c r="K27" s="49">
        <v>0.0</v>
      </c>
      <c r="L27" s="49">
        <v>0.0</v>
      </c>
      <c r="M27" s="49">
        <v>0.0</v>
      </c>
      <c r="N27" s="49">
        <v>0.0</v>
      </c>
      <c r="O27" s="49">
        <v>0.0</v>
      </c>
      <c r="P27" s="50">
        <f t="shared" si="21"/>
        <v>0</v>
      </c>
      <c r="Q27" s="32"/>
      <c r="R27" s="47" t="str">
        <f t="shared" si="22"/>
        <v>Producto / Servicio 5</v>
      </c>
      <c r="S27" s="49">
        <v>0.0</v>
      </c>
      <c r="T27" s="49">
        <v>0.0</v>
      </c>
      <c r="U27" s="49">
        <v>0.0</v>
      </c>
      <c r="V27" s="49">
        <v>0.0</v>
      </c>
      <c r="W27" s="49">
        <v>0.0</v>
      </c>
      <c r="X27" s="49">
        <v>0.0</v>
      </c>
      <c r="Y27" s="49">
        <v>0.0</v>
      </c>
      <c r="Z27" s="49">
        <v>0.0</v>
      </c>
      <c r="AA27" s="49">
        <v>0.0</v>
      </c>
      <c r="AB27" s="49">
        <v>0.0</v>
      </c>
      <c r="AC27" s="49">
        <v>0.0</v>
      </c>
      <c r="AD27" s="49">
        <v>0.0</v>
      </c>
      <c r="AE27" s="50">
        <f t="shared" si="23"/>
        <v>0</v>
      </c>
      <c r="AF27" s="51">
        <f t="shared" si="24"/>
        <v>0</v>
      </c>
      <c r="AG27" s="32"/>
      <c r="AH27" s="47" t="str">
        <f t="shared" si="25"/>
        <v>Producto / Servicio 5</v>
      </c>
      <c r="AI27" s="49">
        <v>0.0</v>
      </c>
      <c r="AJ27" s="49">
        <v>0.0</v>
      </c>
      <c r="AK27" s="49">
        <v>0.0</v>
      </c>
      <c r="AL27" s="49">
        <v>0.0</v>
      </c>
      <c r="AM27" s="49">
        <v>0.0</v>
      </c>
      <c r="AN27" s="49">
        <v>0.0</v>
      </c>
      <c r="AO27" s="49">
        <v>0.0</v>
      </c>
      <c r="AP27" s="49">
        <v>0.0</v>
      </c>
      <c r="AQ27" s="49">
        <v>0.0</v>
      </c>
      <c r="AR27" s="49">
        <v>0.0</v>
      </c>
      <c r="AS27" s="49">
        <v>0.0</v>
      </c>
      <c r="AT27" s="49">
        <v>0.0</v>
      </c>
      <c r="AU27" s="50">
        <f t="shared" si="26"/>
        <v>0</v>
      </c>
      <c r="AV27" s="51">
        <f t="shared" si="27"/>
        <v>0</v>
      </c>
      <c r="AW27" s="32"/>
      <c r="AX27" s="5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</row>
    <row r="28" ht="9.0" customHeight="1">
      <c r="A28" s="28"/>
      <c r="B28" s="29"/>
      <c r="C28" s="44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8"/>
      <c r="Q28" s="32"/>
      <c r="R28" s="44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8"/>
      <c r="AF28" s="38"/>
      <c r="AG28" s="32"/>
      <c r="AH28" s="44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8"/>
      <c r="AV28" s="38"/>
      <c r="AW28" s="32"/>
      <c r="AX28" s="5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</row>
    <row r="29" ht="19.5" customHeight="1">
      <c r="A29" s="28"/>
      <c r="B29" s="29"/>
      <c r="C29" s="45" t="s">
        <v>35</v>
      </c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52" t="s">
        <v>23</v>
      </c>
      <c r="Q29" s="32"/>
      <c r="R29" s="45" t="s">
        <v>35</v>
      </c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3" t="s">
        <v>23</v>
      </c>
      <c r="AF29" s="46" t="s">
        <v>33</v>
      </c>
      <c r="AG29" s="32"/>
      <c r="AH29" s="45" t="s">
        <v>35</v>
      </c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3" t="s">
        <v>23</v>
      </c>
      <c r="AV29" s="46" t="s">
        <v>33</v>
      </c>
      <c r="AW29" s="32"/>
      <c r="AX29" s="5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</row>
    <row r="30" ht="19.5" customHeight="1">
      <c r="A30" s="28"/>
      <c r="B30" s="29"/>
      <c r="C30" s="47" t="str">
        <f t="shared" ref="C30:C34" si="30">C23</f>
        <v>Producto / Servicio 1</v>
      </c>
      <c r="D30" s="53">
        <f t="shared" ref="D30:O30" si="28">D8*D23</f>
        <v>0</v>
      </c>
      <c r="E30" s="53">
        <f t="shared" si="28"/>
        <v>0</v>
      </c>
      <c r="F30" s="53">
        <f t="shared" si="28"/>
        <v>0</v>
      </c>
      <c r="G30" s="53">
        <f t="shared" si="28"/>
        <v>0</v>
      </c>
      <c r="H30" s="53">
        <f t="shared" si="28"/>
        <v>0</v>
      </c>
      <c r="I30" s="53">
        <f t="shared" si="28"/>
        <v>0</v>
      </c>
      <c r="J30" s="53">
        <f t="shared" si="28"/>
        <v>0</v>
      </c>
      <c r="K30" s="53">
        <f t="shared" si="28"/>
        <v>0</v>
      </c>
      <c r="L30" s="53">
        <f t="shared" si="28"/>
        <v>0</v>
      </c>
      <c r="M30" s="53">
        <f t="shared" si="28"/>
        <v>0</v>
      </c>
      <c r="N30" s="53">
        <f t="shared" si="28"/>
        <v>0</v>
      </c>
      <c r="O30" s="54">
        <f t="shared" si="28"/>
        <v>0</v>
      </c>
      <c r="P30" s="50">
        <f t="shared" ref="P30:P34" si="32">SUM(D30:O30)</f>
        <v>0</v>
      </c>
      <c r="Q30" s="32"/>
      <c r="R30" s="47" t="str">
        <f t="shared" ref="R30:R34" si="33">R23</f>
        <v>Producto / Servicio 1</v>
      </c>
      <c r="S30" s="53">
        <f t="shared" ref="S30:AD30" si="29">S8*S23</f>
        <v>0</v>
      </c>
      <c r="T30" s="53">
        <f t="shared" si="29"/>
        <v>0</v>
      </c>
      <c r="U30" s="53">
        <f t="shared" si="29"/>
        <v>0</v>
      </c>
      <c r="V30" s="53">
        <f t="shared" si="29"/>
        <v>0</v>
      </c>
      <c r="W30" s="53">
        <f t="shared" si="29"/>
        <v>0</v>
      </c>
      <c r="X30" s="53">
        <f t="shared" si="29"/>
        <v>0</v>
      </c>
      <c r="Y30" s="53">
        <f t="shared" si="29"/>
        <v>0</v>
      </c>
      <c r="Z30" s="53">
        <f t="shared" si="29"/>
        <v>0</v>
      </c>
      <c r="AA30" s="53">
        <f t="shared" si="29"/>
        <v>0</v>
      </c>
      <c r="AB30" s="53">
        <f t="shared" si="29"/>
        <v>0</v>
      </c>
      <c r="AC30" s="53">
        <f t="shared" si="29"/>
        <v>0</v>
      </c>
      <c r="AD30" s="54">
        <f t="shared" si="29"/>
        <v>0</v>
      </c>
      <c r="AE30" s="50">
        <f t="shared" ref="AE30:AE34" si="35">SUM(S30:AD30)</f>
        <v>0</v>
      </c>
      <c r="AF30" s="53">
        <f t="shared" ref="AF30:AF35" si="36">AE30-P30</f>
        <v>0</v>
      </c>
      <c r="AG30" s="32"/>
      <c r="AH30" s="47" t="str">
        <f t="shared" ref="AH30:AH34" si="37">AH23</f>
        <v>Producto / Servicio 1</v>
      </c>
      <c r="AI30" s="35">
        <v>0.0</v>
      </c>
      <c r="AJ30" s="35">
        <v>0.0</v>
      </c>
      <c r="AK30" s="35">
        <v>0.0</v>
      </c>
      <c r="AL30" s="35">
        <v>0.0</v>
      </c>
      <c r="AM30" s="35">
        <v>0.0</v>
      </c>
      <c r="AN30" s="35">
        <v>0.0</v>
      </c>
      <c r="AO30" s="35">
        <v>0.0</v>
      </c>
      <c r="AP30" s="35">
        <v>0.0</v>
      </c>
      <c r="AQ30" s="35">
        <v>0.0</v>
      </c>
      <c r="AR30" s="35">
        <v>0.0</v>
      </c>
      <c r="AS30" s="35">
        <v>0.0</v>
      </c>
      <c r="AT30" s="35">
        <v>0.0</v>
      </c>
      <c r="AU30" s="50">
        <f t="shared" ref="AU30:AU34" si="38">SUM(AI30:AT30)</f>
        <v>0</v>
      </c>
      <c r="AV30" s="53">
        <f t="shared" ref="AV30:AV35" si="39">AU30-AE30</f>
        <v>0</v>
      </c>
      <c r="AW30" s="32"/>
      <c r="AX30" s="5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</row>
    <row r="31" ht="19.5" customHeight="1">
      <c r="A31" s="28"/>
      <c r="B31" s="29"/>
      <c r="C31" s="47" t="str">
        <f t="shared" si="30"/>
        <v>Producto / Servicio 2</v>
      </c>
      <c r="D31" s="53">
        <f t="shared" ref="D31:O31" si="31">D9*D24</f>
        <v>0</v>
      </c>
      <c r="E31" s="53">
        <f t="shared" si="31"/>
        <v>0</v>
      </c>
      <c r="F31" s="53">
        <f t="shared" si="31"/>
        <v>0</v>
      </c>
      <c r="G31" s="53">
        <f t="shared" si="31"/>
        <v>0</v>
      </c>
      <c r="H31" s="53">
        <f t="shared" si="31"/>
        <v>0</v>
      </c>
      <c r="I31" s="53">
        <f t="shared" si="31"/>
        <v>0</v>
      </c>
      <c r="J31" s="53">
        <f t="shared" si="31"/>
        <v>0</v>
      </c>
      <c r="K31" s="53">
        <f t="shared" si="31"/>
        <v>0</v>
      </c>
      <c r="L31" s="53">
        <f t="shared" si="31"/>
        <v>0</v>
      </c>
      <c r="M31" s="53">
        <f t="shared" si="31"/>
        <v>0</v>
      </c>
      <c r="N31" s="53">
        <f t="shared" si="31"/>
        <v>0</v>
      </c>
      <c r="O31" s="54">
        <f t="shared" si="31"/>
        <v>0</v>
      </c>
      <c r="P31" s="50">
        <f t="shared" si="32"/>
        <v>0</v>
      </c>
      <c r="Q31" s="32"/>
      <c r="R31" s="47" t="str">
        <f t="shared" si="33"/>
        <v>Producto / Servicio 2</v>
      </c>
      <c r="S31" s="53">
        <f t="shared" ref="S31:AD31" si="34">S9*S24</f>
        <v>0</v>
      </c>
      <c r="T31" s="53">
        <f t="shared" si="34"/>
        <v>0</v>
      </c>
      <c r="U31" s="53">
        <f t="shared" si="34"/>
        <v>0</v>
      </c>
      <c r="V31" s="53">
        <f t="shared" si="34"/>
        <v>0</v>
      </c>
      <c r="W31" s="53">
        <f t="shared" si="34"/>
        <v>0</v>
      </c>
      <c r="X31" s="53">
        <f t="shared" si="34"/>
        <v>0</v>
      </c>
      <c r="Y31" s="53">
        <f t="shared" si="34"/>
        <v>0</v>
      </c>
      <c r="Z31" s="53">
        <f t="shared" si="34"/>
        <v>0</v>
      </c>
      <c r="AA31" s="53">
        <f t="shared" si="34"/>
        <v>0</v>
      </c>
      <c r="AB31" s="53">
        <f t="shared" si="34"/>
        <v>0</v>
      </c>
      <c r="AC31" s="53">
        <f t="shared" si="34"/>
        <v>0</v>
      </c>
      <c r="AD31" s="54">
        <f t="shared" si="34"/>
        <v>0</v>
      </c>
      <c r="AE31" s="50">
        <f t="shared" si="35"/>
        <v>0</v>
      </c>
      <c r="AF31" s="53">
        <f t="shared" si="36"/>
        <v>0</v>
      </c>
      <c r="AG31" s="32"/>
      <c r="AH31" s="47" t="str">
        <f t="shared" si="37"/>
        <v>Producto / Servicio 2</v>
      </c>
      <c r="AI31" s="35">
        <v>0.0</v>
      </c>
      <c r="AJ31" s="35">
        <v>0.0</v>
      </c>
      <c r="AK31" s="35">
        <v>0.0</v>
      </c>
      <c r="AL31" s="35">
        <v>0.0</v>
      </c>
      <c r="AM31" s="35">
        <v>0.0</v>
      </c>
      <c r="AN31" s="35">
        <v>0.0</v>
      </c>
      <c r="AO31" s="35">
        <v>0.0</v>
      </c>
      <c r="AP31" s="35">
        <v>0.0</v>
      </c>
      <c r="AQ31" s="35">
        <v>0.0</v>
      </c>
      <c r="AR31" s="35">
        <v>0.0</v>
      </c>
      <c r="AS31" s="35">
        <v>0.0</v>
      </c>
      <c r="AT31" s="35">
        <v>0.0</v>
      </c>
      <c r="AU31" s="50">
        <f t="shared" si="38"/>
        <v>0</v>
      </c>
      <c r="AV31" s="53">
        <f t="shared" si="39"/>
        <v>0</v>
      </c>
      <c r="AW31" s="32"/>
      <c r="AX31" s="5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</row>
    <row r="32" ht="19.5" customHeight="1">
      <c r="A32" s="28"/>
      <c r="B32" s="29"/>
      <c r="C32" s="47" t="str">
        <f t="shared" si="30"/>
        <v>Producto / Servicio 3</v>
      </c>
      <c r="D32" s="53">
        <f t="shared" ref="D32:O32" si="40">D10*D25</f>
        <v>0</v>
      </c>
      <c r="E32" s="53">
        <f t="shared" si="40"/>
        <v>0</v>
      </c>
      <c r="F32" s="53">
        <f t="shared" si="40"/>
        <v>0</v>
      </c>
      <c r="G32" s="53">
        <f t="shared" si="40"/>
        <v>0</v>
      </c>
      <c r="H32" s="53">
        <f t="shared" si="40"/>
        <v>0</v>
      </c>
      <c r="I32" s="53">
        <f t="shared" si="40"/>
        <v>0</v>
      </c>
      <c r="J32" s="53">
        <f t="shared" si="40"/>
        <v>0</v>
      </c>
      <c r="K32" s="53">
        <f t="shared" si="40"/>
        <v>0</v>
      </c>
      <c r="L32" s="53">
        <f t="shared" si="40"/>
        <v>0</v>
      </c>
      <c r="M32" s="53">
        <f t="shared" si="40"/>
        <v>0</v>
      </c>
      <c r="N32" s="53">
        <f t="shared" si="40"/>
        <v>0</v>
      </c>
      <c r="O32" s="54">
        <f t="shared" si="40"/>
        <v>0</v>
      </c>
      <c r="P32" s="50">
        <f t="shared" si="32"/>
        <v>0</v>
      </c>
      <c r="Q32" s="32"/>
      <c r="R32" s="47" t="str">
        <f t="shared" si="33"/>
        <v>Producto / Servicio 3</v>
      </c>
      <c r="S32" s="53">
        <f t="shared" ref="S32:AD32" si="41">S10*S25</f>
        <v>0</v>
      </c>
      <c r="T32" s="53">
        <f t="shared" si="41"/>
        <v>0</v>
      </c>
      <c r="U32" s="53">
        <f t="shared" si="41"/>
        <v>0</v>
      </c>
      <c r="V32" s="53">
        <f t="shared" si="41"/>
        <v>0</v>
      </c>
      <c r="W32" s="53">
        <f t="shared" si="41"/>
        <v>0</v>
      </c>
      <c r="X32" s="53">
        <f t="shared" si="41"/>
        <v>0</v>
      </c>
      <c r="Y32" s="53">
        <f t="shared" si="41"/>
        <v>0</v>
      </c>
      <c r="Z32" s="53">
        <f t="shared" si="41"/>
        <v>0</v>
      </c>
      <c r="AA32" s="53">
        <f t="shared" si="41"/>
        <v>0</v>
      </c>
      <c r="AB32" s="53">
        <f t="shared" si="41"/>
        <v>0</v>
      </c>
      <c r="AC32" s="53">
        <f t="shared" si="41"/>
        <v>0</v>
      </c>
      <c r="AD32" s="54">
        <f t="shared" si="41"/>
        <v>0</v>
      </c>
      <c r="AE32" s="50">
        <f t="shared" si="35"/>
        <v>0</v>
      </c>
      <c r="AF32" s="53">
        <f t="shared" si="36"/>
        <v>0</v>
      </c>
      <c r="AG32" s="32"/>
      <c r="AH32" s="47" t="str">
        <f t="shared" si="37"/>
        <v>Producto / Servicio 3</v>
      </c>
      <c r="AI32" s="35">
        <v>0.0</v>
      </c>
      <c r="AJ32" s="35">
        <v>0.0</v>
      </c>
      <c r="AK32" s="35">
        <v>0.0</v>
      </c>
      <c r="AL32" s="35">
        <v>0.0</v>
      </c>
      <c r="AM32" s="35">
        <v>0.0</v>
      </c>
      <c r="AN32" s="35">
        <v>0.0</v>
      </c>
      <c r="AO32" s="35">
        <v>0.0</v>
      </c>
      <c r="AP32" s="35">
        <v>0.0</v>
      </c>
      <c r="AQ32" s="35">
        <v>0.0</v>
      </c>
      <c r="AR32" s="35">
        <v>0.0</v>
      </c>
      <c r="AS32" s="35">
        <v>0.0</v>
      </c>
      <c r="AT32" s="35">
        <v>0.0</v>
      </c>
      <c r="AU32" s="50">
        <f t="shared" si="38"/>
        <v>0</v>
      </c>
      <c r="AV32" s="53">
        <f t="shared" si="39"/>
        <v>0</v>
      </c>
      <c r="AW32" s="32"/>
      <c r="AX32" s="5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</row>
    <row r="33" ht="19.5" customHeight="1">
      <c r="A33" s="28"/>
      <c r="B33" s="29"/>
      <c r="C33" s="47" t="str">
        <f t="shared" si="30"/>
        <v>Producto / Servicio 4</v>
      </c>
      <c r="D33" s="53">
        <f t="shared" ref="D33:O33" si="42">D11*D26</f>
        <v>0</v>
      </c>
      <c r="E33" s="53">
        <f t="shared" si="42"/>
        <v>0</v>
      </c>
      <c r="F33" s="53">
        <f t="shared" si="42"/>
        <v>0</v>
      </c>
      <c r="G33" s="53">
        <f t="shared" si="42"/>
        <v>0</v>
      </c>
      <c r="H33" s="53">
        <f t="shared" si="42"/>
        <v>0</v>
      </c>
      <c r="I33" s="53">
        <f t="shared" si="42"/>
        <v>0</v>
      </c>
      <c r="J33" s="53">
        <f t="shared" si="42"/>
        <v>0</v>
      </c>
      <c r="K33" s="53">
        <f t="shared" si="42"/>
        <v>0</v>
      </c>
      <c r="L33" s="53">
        <f t="shared" si="42"/>
        <v>0</v>
      </c>
      <c r="M33" s="53">
        <f t="shared" si="42"/>
        <v>0</v>
      </c>
      <c r="N33" s="53">
        <f t="shared" si="42"/>
        <v>0</v>
      </c>
      <c r="O33" s="54">
        <f t="shared" si="42"/>
        <v>0</v>
      </c>
      <c r="P33" s="50">
        <f t="shared" si="32"/>
        <v>0</v>
      </c>
      <c r="Q33" s="32"/>
      <c r="R33" s="47" t="str">
        <f t="shared" si="33"/>
        <v>Producto / Servicio 4</v>
      </c>
      <c r="S33" s="53">
        <f t="shared" ref="S33:AD33" si="43">S11*S26</f>
        <v>0</v>
      </c>
      <c r="T33" s="53">
        <f t="shared" si="43"/>
        <v>0</v>
      </c>
      <c r="U33" s="53">
        <f t="shared" si="43"/>
        <v>0</v>
      </c>
      <c r="V33" s="53">
        <f t="shared" si="43"/>
        <v>0</v>
      </c>
      <c r="W33" s="53">
        <f t="shared" si="43"/>
        <v>0</v>
      </c>
      <c r="X33" s="53">
        <f t="shared" si="43"/>
        <v>0</v>
      </c>
      <c r="Y33" s="53">
        <f t="shared" si="43"/>
        <v>0</v>
      </c>
      <c r="Z33" s="53">
        <f t="shared" si="43"/>
        <v>0</v>
      </c>
      <c r="AA33" s="53">
        <f t="shared" si="43"/>
        <v>0</v>
      </c>
      <c r="AB33" s="53">
        <f t="shared" si="43"/>
        <v>0</v>
      </c>
      <c r="AC33" s="53">
        <f t="shared" si="43"/>
        <v>0</v>
      </c>
      <c r="AD33" s="54">
        <f t="shared" si="43"/>
        <v>0</v>
      </c>
      <c r="AE33" s="50">
        <f t="shared" si="35"/>
        <v>0</v>
      </c>
      <c r="AF33" s="53">
        <f t="shared" si="36"/>
        <v>0</v>
      </c>
      <c r="AG33" s="32"/>
      <c r="AH33" s="47" t="str">
        <f t="shared" si="37"/>
        <v>Producto / Servicio 4</v>
      </c>
      <c r="AI33" s="35">
        <v>0.0</v>
      </c>
      <c r="AJ33" s="35">
        <v>0.0</v>
      </c>
      <c r="AK33" s="35">
        <v>0.0</v>
      </c>
      <c r="AL33" s="35">
        <v>0.0</v>
      </c>
      <c r="AM33" s="35">
        <v>0.0</v>
      </c>
      <c r="AN33" s="35">
        <v>0.0</v>
      </c>
      <c r="AO33" s="35">
        <v>0.0</v>
      </c>
      <c r="AP33" s="35">
        <v>0.0</v>
      </c>
      <c r="AQ33" s="35">
        <v>0.0</v>
      </c>
      <c r="AR33" s="35">
        <v>0.0</v>
      </c>
      <c r="AS33" s="35">
        <v>0.0</v>
      </c>
      <c r="AT33" s="35">
        <v>0.0</v>
      </c>
      <c r="AU33" s="50">
        <f t="shared" si="38"/>
        <v>0</v>
      </c>
      <c r="AV33" s="53">
        <f t="shared" si="39"/>
        <v>0</v>
      </c>
      <c r="AW33" s="32"/>
      <c r="AX33" s="5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</row>
    <row r="34" ht="19.5" customHeight="1">
      <c r="A34" s="28"/>
      <c r="B34" s="29"/>
      <c r="C34" s="55" t="str">
        <f t="shared" si="30"/>
        <v>Producto / Servicio 5</v>
      </c>
      <c r="D34" s="56">
        <f t="shared" ref="D34:O34" si="44">D12*D27</f>
        <v>0</v>
      </c>
      <c r="E34" s="56">
        <f t="shared" si="44"/>
        <v>0</v>
      </c>
      <c r="F34" s="56">
        <f t="shared" si="44"/>
        <v>0</v>
      </c>
      <c r="G34" s="56">
        <f t="shared" si="44"/>
        <v>0</v>
      </c>
      <c r="H34" s="56">
        <f t="shared" si="44"/>
        <v>0</v>
      </c>
      <c r="I34" s="56">
        <f t="shared" si="44"/>
        <v>0</v>
      </c>
      <c r="J34" s="56">
        <f t="shared" si="44"/>
        <v>0</v>
      </c>
      <c r="K34" s="56">
        <f t="shared" si="44"/>
        <v>0</v>
      </c>
      <c r="L34" s="56">
        <f t="shared" si="44"/>
        <v>0</v>
      </c>
      <c r="M34" s="56">
        <f t="shared" si="44"/>
        <v>0</v>
      </c>
      <c r="N34" s="56">
        <f t="shared" si="44"/>
        <v>0</v>
      </c>
      <c r="O34" s="57">
        <f t="shared" si="44"/>
        <v>0</v>
      </c>
      <c r="P34" s="58">
        <f t="shared" si="32"/>
        <v>0</v>
      </c>
      <c r="Q34" s="32"/>
      <c r="R34" s="55" t="str">
        <f t="shared" si="33"/>
        <v>Producto / Servicio 5</v>
      </c>
      <c r="S34" s="56">
        <f t="shared" ref="S34:AD34" si="45">S12*S27</f>
        <v>0</v>
      </c>
      <c r="T34" s="56">
        <f t="shared" si="45"/>
        <v>0</v>
      </c>
      <c r="U34" s="56">
        <f t="shared" si="45"/>
        <v>0</v>
      </c>
      <c r="V34" s="56">
        <f t="shared" si="45"/>
        <v>0</v>
      </c>
      <c r="W34" s="56">
        <f t="shared" si="45"/>
        <v>0</v>
      </c>
      <c r="X34" s="56">
        <f t="shared" si="45"/>
        <v>0</v>
      </c>
      <c r="Y34" s="56">
        <f t="shared" si="45"/>
        <v>0</v>
      </c>
      <c r="Z34" s="56">
        <f t="shared" si="45"/>
        <v>0</v>
      </c>
      <c r="AA34" s="56">
        <f t="shared" si="45"/>
        <v>0</v>
      </c>
      <c r="AB34" s="56">
        <f t="shared" si="45"/>
        <v>0</v>
      </c>
      <c r="AC34" s="56">
        <f t="shared" si="45"/>
        <v>0</v>
      </c>
      <c r="AD34" s="57">
        <f t="shared" si="45"/>
        <v>0</v>
      </c>
      <c r="AE34" s="58">
        <f t="shared" si="35"/>
        <v>0</v>
      </c>
      <c r="AF34" s="56">
        <f t="shared" si="36"/>
        <v>0</v>
      </c>
      <c r="AG34" s="32"/>
      <c r="AH34" s="55" t="str">
        <f t="shared" si="37"/>
        <v>Producto / Servicio 5</v>
      </c>
      <c r="AI34" s="35">
        <v>0.0</v>
      </c>
      <c r="AJ34" s="35">
        <v>0.0</v>
      </c>
      <c r="AK34" s="35">
        <v>0.0</v>
      </c>
      <c r="AL34" s="35">
        <v>0.0</v>
      </c>
      <c r="AM34" s="35">
        <v>0.0</v>
      </c>
      <c r="AN34" s="35">
        <v>0.0</v>
      </c>
      <c r="AO34" s="35">
        <v>0.0</v>
      </c>
      <c r="AP34" s="35">
        <v>0.0</v>
      </c>
      <c r="AQ34" s="35">
        <v>0.0</v>
      </c>
      <c r="AR34" s="35">
        <v>0.0</v>
      </c>
      <c r="AS34" s="35">
        <v>0.0</v>
      </c>
      <c r="AT34" s="35">
        <v>0.0</v>
      </c>
      <c r="AU34" s="58">
        <f t="shared" si="38"/>
        <v>0</v>
      </c>
      <c r="AV34" s="56">
        <f t="shared" si="39"/>
        <v>0</v>
      </c>
      <c r="AW34" s="32"/>
      <c r="AX34" s="5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</row>
    <row r="35" ht="19.5" customHeight="1">
      <c r="A35" s="28"/>
      <c r="B35" s="29"/>
      <c r="C35" s="39" t="s">
        <v>36</v>
      </c>
      <c r="D35" s="59">
        <f t="shared" ref="D35:O35" si="46">SUM(D30:D34)</f>
        <v>0</v>
      </c>
      <c r="E35" s="59">
        <f t="shared" si="46"/>
        <v>0</v>
      </c>
      <c r="F35" s="59">
        <f t="shared" si="46"/>
        <v>0</v>
      </c>
      <c r="G35" s="59">
        <f t="shared" si="46"/>
        <v>0</v>
      </c>
      <c r="H35" s="59">
        <f t="shared" si="46"/>
        <v>0</v>
      </c>
      <c r="I35" s="59">
        <f t="shared" si="46"/>
        <v>0</v>
      </c>
      <c r="J35" s="59">
        <f t="shared" si="46"/>
        <v>0</v>
      </c>
      <c r="K35" s="59">
        <f t="shared" si="46"/>
        <v>0</v>
      </c>
      <c r="L35" s="59">
        <f t="shared" si="46"/>
        <v>0</v>
      </c>
      <c r="M35" s="59">
        <f t="shared" si="46"/>
        <v>0</v>
      </c>
      <c r="N35" s="59">
        <f t="shared" si="46"/>
        <v>0</v>
      </c>
      <c r="O35" s="60">
        <f t="shared" si="46"/>
        <v>0</v>
      </c>
      <c r="P35" s="61">
        <f>SUM(P29:P34)</f>
        <v>0</v>
      </c>
      <c r="Q35" s="32"/>
      <c r="R35" s="39" t="s">
        <v>37</v>
      </c>
      <c r="S35" s="59">
        <f t="shared" ref="S35:AD35" si="47">SUM(S30:S34)</f>
        <v>0</v>
      </c>
      <c r="T35" s="59">
        <f t="shared" si="47"/>
        <v>0</v>
      </c>
      <c r="U35" s="59">
        <f t="shared" si="47"/>
        <v>0</v>
      </c>
      <c r="V35" s="59">
        <f t="shared" si="47"/>
        <v>0</v>
      </c>
      <c r="W35" s="59">
        <f t="shared" si="47"/>
        <v>0</v>
      </c>
      <c r="X35" s="59">
        <f t="shared" si="47"/>
        <v>0</v>
      </c>
      <c r="Y35" s="59">
        <f t="shared" si="47"/>
        <v>0</v>
      </c>
      <c r="Z35" s="59">
        <f t="shared" si="47"/>
        <v>0</v>
      </c>
      <c r="AA35" s="59">
        <f t="shared" si="47"/>
        <v>0</v>
      </c>
      <c r="AB35" s="59">
        <f t="shared" si="47"/>
        <v>0</v>
      </c>
      <c r="AC35" s="59">
        <f t="shared" si="47"/>
        <v>0</v>
      </c>
      <c r="AD35" s="60">
        <f t="shared" si="47"/>
        <v>0</v>
      </c>
      <c r="AE35" s="61">
        <f>SUM(AE29:AE34)</f>
        <v>0</v>
      </c>
      <c r="AF35" s="62">
        <f t="shared" si="36"/>
        <v>0</v>
      </c>
      <c r="AG35" s="32"/>
      <c r="AH35" s="39" t="s">
        <v>38</v>
      </c>
      <c r="AI35" s="59">
        <f t="shared" ref="AI35:AT35" si="48">SUM(AI30:AI34)</f>
        <v>0</v>
      </c>
      <c r="AJ35" s="59">
        <f t="shared" si="48"/>
        <v>0</v>
      </c>
      <c r="AK35" s="59">
        <f t="shared" si="48"/>
        <v>0</v>
      </c>
      <c r="AL35" s="59">
        <f t="shared" si="48"/>
        <v>0</v>
      </c>
      <c r="AM35" s="59">
        <f t="shared" si="48"/>
        <v>0</v>
      </c>
      <c r="AN35" s="59">
        <f t="shared" si="48"/>
        <v>0</v>
      </c>
      <c r="AO35" s="59">
        <f t="shared" si="48"/>
        <v>0</v>
      </c>
      <c r="AP35" s="59">
        <f t="shared" si="48"/>
        <v>0</v>
      </c>
      <c r="AQ35" s="59">
        <f t="shared" si="48"/>
        <v>0</v>
      </c>
      <c r="AR35" s="59">
        <f t="shared" si="48"/>
        <v>0</v>
      </c>
      <c r="AS35" s="59">
        <f t="shared" si="48"/>
        <v>0</v>
      </c>
      <c r="AT35" s="60">
        <f t="shared" si="48"/>
        <v>0</v>
      </c>
      <c r="AU35" s="61">
        <f>SUM(AU29:AU34)</f>
        <v>0</v>
      </c>
      <c r="AV35" s="62">
        <f t="shared" si="39"/>
        <v>0</v>
      </c>
      <c r="AW35" s="32"/>
      <c r="AX35" s="5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</row>
    <row r="36" ht="9.0" customHeight="1">
      <c r="A36" s="28"/>
      <c r="B36" s="29"/>
      <c r="C36" s="44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8"/>
      <c r="Q36" s="32"/>
      <c r="R36" s="44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8"/>
      <c r="AF36" s="38"/>
      <c r="AG36" s="32"/>
      <c r="AH36" s="44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8"/>
      <c r="AV36" s="38"/>
      <c r="AW36" s="32"/>
      <c r="AX36" s="5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</row>
    <row r="37" ht="19.5" customHeight="1">
      <c r="A37" s="28"/>
      <c r="B37" s="29"/>
      <c r="C37" s="45" t="s">
        <v>39</v>
      </c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3" t="s">
        <v>32</v>
      </c>
      <c r="Q37" s="32"/>
      <c r="R37" s="45" t="s">
        <v>39</v>
      </c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3" t="s">
        <v>32</v>
      </c>
      <c r="AF37" s="46" t="s">
        <v>33</v>
      </c>
      <c r="AG37" s="32"/>
      <c r="AH37" s="45" t="s">
        <v>39</v>
      </c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3" t="s">
        <v>32</v>
      </c>
      <c r="AV37" s="46" t="s">
        <v>33</v>
      </c>
      <c r="AW37" s="32"/>
      <c r="AX37" s="5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</row>
    <row r="38" ht="19.5" customHeight="1">
      <c r="A38" s="28"/>
      <c r="B38" s="29"/>
      <c r="C38" s="47" t="str">
        <f t="shared" ref="C38:C42" si="51">C8</f>
        <v>Producto / Servicio 1</v>
      </c>
      <c r="D38" s="53">
        <f t="shared" ref="D38:O38" si="49">D23-D16</f>
        <v>0</v>
      </c>
      <c r="E38" s="53">
        <f t="shared" si="49"/>
        <v>0</v>
      </c>
      <c r="F38" s="53">
        <f t="shared" si="49"/>
        <v>0</v>
      </c>
      <c r="G38" s="53">
        <f t="shared" si="49"/>
        <v>0</v>
      </c>
      <c r="H38" s="53">
        <f t="shared" si="49"/>
        <v>0</v>
      </c>
      <c r="I38" s="53">
        <f t="shared" si="49"/>
        <v>0</v>
      </c>
      <c r="J38" s="53">
        <f t="shared" si="49"/>
        <v>0</v>
      </c>
      <c r="K38" s="53">
        <f t="shared" si="49"/>
        <v>0</v>
      </c>
      <c r="L38" s="53">
        <f t="shared" si="49"/>
        <v>0</v>
      </c>
      <c r="M38" s="53">
        <f t="shared" si="49"/>
        <v>0</v>
      </c>
      <c r="N38" s="53">
        <f t="shared" si="49"/>
        <v>0</v>
      </c>
      <c r="O38" s="54">
        <f t="shared" si="49"/>
        <v>0</v>
      </c>
      <c r="P38" s="50">
        <f t="shared" ref="P38:P42" si="53">AVERAGE(D38:O38)</f>
        <v>0</v>
      </c>
      <c r="Q38" s="32"/>
      <c r="R38" s="47" t="str">
        <f t="shared" ref="R38:R42" si="54">R8</f>
        <v>Producto / Servicio 1</v>
      </c>
      <c r="S38" s="53">
        <f t="shared" ref="S38:AD38" si="50">S23-S16</f>
        <v>0</v>
      </c>
      <c r="T38" s="53">
        <f t="shared" si="50"/>
        <v>0</v>
      </c>
      <c r="U38" s="53">
        <f t="shared" si="50"/>
        <v>0</v>
      </c>
      <c r="V38" s="53">
        <f t="shared" si="50"/>
        <v>0</v>
      </c>
      <c r="W38" s="53">
        <f t="shared" si="50"/>
        <v>0</v>
      </c>
      <c r="X38" s="53">
        <f t="shared" si="50"/>
        <v>0</v>
      </c>
      <c r="Y38" s="53">
        <f t="shared" si="50"/>
        <v>0</v>
      </c>
      <c r="Z38" s="53">
        <f t="shared" si="50"/>
        <v>0</v>
      </c>
      <c r="AA38" s="53">
        <f t="shared" si="50"/>
        <v>0</v>
      </c>
      <c r="AB38" s="53">
        <f t="shared" si="50"/>
        <v>0</v>
      </c>
      <c r="AC38" s="53">
        <f t="shared" si="50"/>
        <v>0</v>
      </c>
      <c r="AD38" s="54">
        <f t="shared" si="50"/>
        <v>0</v>
      </c>
      <c r="AE38" s="50">
        <f t="shared" ref="AE38:AE42" si="56">AVERAGE(S38:AD38)</f>
        <v>0</v>
      </c>
      <c r="AF38" s="53">
        <f t="shared" ref="AF38:AF42" si="57">AE38-P38</f>
        <v>0</v>
      </c>
      <c r="AG38" s="32"/>
      <c r="AH38" s="47" t="str">
        <f t="shared" ref="AH38:AH42" si="58">AH8</f>
        <v>Producto / Servicio 1</v>
      </c>
      <c r="AI38" s="35">
        <v>0.0</v>
      </c>
      <c r="AJ38" s="35">
        <v>0.0</v>
      </c>
      <c r="AK38" s="35">
        <v>0.0</v>
      </c>
      <c r="AL38" s="35">
        <v>0.0</v>
      </c>
      <c r="AM38" s="35">
        <v>0.0</v>
      </c>
      <c r="AN38" s="35">
        <v>0.0</v>
      </c>
      <c r="AO38" s="35">
        <v>0.0</v>
      </c>
      <c r="AP38" s="35">
        <v>0.0</v>
      </c>
      <c r="AQ38" s="35">
        <v>0.0</v>
      </c>
      <c r="AR38" s="35">
        <v>0.0</v>
      </c>
      <c r="AS38" s="35">
        <v>0.0</v>
      </c>
      <c r="AT38" s="35">
        <v>0.0</v>
      </c>
      <c r="AU38" s="50">
        <f t="shared" ref="AU38:AU42" si="59">AVERAGE(AI38:AT38)</f>
        <v>0</v>
      </c>
      <c r="AV38" s="53">
        <f t="shared" ref="AV38:AV42" si="60">AU38-AE38</f>
        <v>0</v>
      </c>
      <c r="AW38" s="32"/>
      <c r="AX38" s="5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</row>
    <row r="39" ht="19.5" customHeight="1">
      <c r="A39" s="28"/>
      <c r="B39" s="29"/>
      <c r="C39" s="47" t="str">
        <f t="shared" si="51"/>
        <v>Producto / Servicio 2</v>
      </c>
      <c r="D39" s="53">
        <f t="shared" ref="D39:O39" si="52">D24-D17</f>
        <v>0</v>
      </c>
      <c r="E39" s="53">
        <f t="shared" si="52"/>
        <v>0</v>
      </c>
      <c r="F39" s="53">
        <f t="shared" si="52"/>
        <v>0</v>
      </c>
      <c r="G39" s="53">
        <f t="shared" si="52"/>
        <v>0</v>
      </c>
      <c r="H39" s="53">
        <f t="shared" si="52"/>
        <v>0</v>
      </c>
      <c r="I39" s="53">
        <f t="shared" si="52"/>
        <v>0</v>
      </c>
      <c r="J39" s="53">
        <f t="shared" si="52"/>
        <v>0</v>
      </c>
      <c r="K39" s="53">
        <f t="shared" si="52"/>
        <v>0</v>
      </c>
      <c r="L39" s="53">
        <f t="shared" si="52"/>
        <v>0</v>
      </c>
      <c r="M39" s="53">
        <f t="shared" si="52"/>
        <v>0</v>
      </c>
      <c r="N39" s="53">
        <f t="shared" si="52"/>
        <v>0</v>
      </c>
      <c r="O39" s="54">
        <f t="shared" si="52"/>
        <v>0</v>
      </c>
      <c r="P39" s="50">
        <f t="shared" si="53"/>
        <v>0</v>
      </c>
      <c r="Q39" s="32"/>
      <c r="R39" s="47" t="str">
        <f t="shared" si="54"/>
        <v>Producto / Servicio 2</v>
      </c>
      <c r="S39" s="53">
        <f t="shared" ref="S39:AD39" si="55">S24-S17</f>
        <v>0</v>
      </c>
      <c r="T39" s="53">
        <f t="shared" si="55"/>
        <v>0</v>
      </c>
      <c r="U39" s="53">
        <f t="shared" si="55"/>
        <v>0</v>
      </c>
      <c r="V39" s="53">
        <f t="shared" si="55"/>
        <v>0</v>
      </c>
      <c r="W39" s="53">
        <f t="shared" si="55"/>
        <v>0</v>
      </c>
      <c r="X39" s="53">
        <f t="shared" si="55"/>
        <v>0</v>
      </c>
      <c r="Y39" s="53">
        <f t="shared" si="55"/>
        <v>0</v>
      </c>
      <c r="Z39" s="53">
        <f t="shared" si="55"/>
        <v>0</v>
      </c>
      <c r="AA39" s="53">
        <f t="shared" si="55"/>
        <v>0</v>
      </c>
      <c r="AB39" s="53">
        <f t="shared" si="55"/>
        <v>0</v>
      </c>
      <c r="AC39" s="53">
        <f t="shared" si="55"/>
        <v>0</v>
      </c>
      <c r="AD39" s="54">
        <f t="shared" si="55"/>
        <v>0</v>
      </c>
      <c r="AE39" s="50">
        <f t="shared" si="56"/>
        <v>0</v>
      </c>
      <c r="AF39" s="53">
        <f t="shared" si="57"/>
        <v>0</v>
      </c>
      <c r="AG39" s="32"/>
      <c r="AH39" s="47" t="str">
        <f t="shared" si="58"/>
        <v>Producto / Servicio 2</v>
      </c>
      <c r="AI39" s="35">
        <v>0.0</v>
      </c>
      <c r="AJ39" s="35">
        <v>0.0</v>
      </c>
      <c r="AK39" s="35">
        <v>0.0</v>
      </c>
      <c r="AL39" s="35">
        <v>0.0</v>
      </c>
      <c r="AM39" s="35">
        <v>0.0</v>
      </c>
      <c r="AN39" s="35">
        <v>0.0</v>
      </c>
      <c r="AO39" s="35">
        <v>0.0</v>
      </c>
      <c r="AP39" s="35">
        <v>0.0</v>
      </c>
      <c r="AQ39" s="35">
        <v>0.0</v>
      </c>
      <c r="AR39" s="35">
        <v>0.0</v>
      </c>
      <c r="AS39" s="35">
        <v>0.0</v>
      </c>
      <c r="AT39" s="35">
        <v>0.0</v>
      </c>
      <c r="AU39" s="50">
        <f t="shared" si="59"/>
        <v>0</v>
      </c>
      <c r="AV39" s="53">
        <f t="shared" si="60"/>
        <v>0</v>
      </c>
      <c r="AW39" s="32"/>
      <c r="AX39" s="5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</row>
    <row r="40" ht="19.5" customHeight="1">
      <c r="A40" s="28"/>
      <c r="B40" s="29"/>
      <c r="C40" s="47" t="str">
        <f t="shared" si="51"/>
        <v>Producto / Servicio 3</v>
      </c>
      <c r="D40" s="53">
        <f t="shared" ref="D40:O40" si="61">D25-D18</f>
        <v>0</v>
      </c>
      <c r="E40" s="53">
        <f t="shared" si="61"/>
        <v>0</v>
      </c>
      <c r="F40" s="53">
        <f t="shared" si="61"/>
        <v>0</v>
      </c>
      <c r="G40" s="53">
        <f t="shared" si="61"/>
        <v>0</v>
      </c>
      <c r="H40" s="53">
        <f t="shared" si="61"/>
        <v>0</v>
      </c>
      <c r="I40" s="53">
        <f t="shared" si="61"/>
        <v>0</v>
      </c>
      <c r="J40" s="53">
        <f t="shared" si="61"/>
        <v>0</v>
      </c>
      <c r="K40" s="53">
        <f t="shared" si="61"/>
        <v>0</v>
      </c>
      <c r="L40" s="53">
        <f t="shared" si="61"/>
        <v>0</v>
      </c>
      <c r="M40" s="53">
        <f t="shared" si="61"/>
        <v>0</v>
      </c>
      <c r="N40" s="53">
        <f t="shared" si="61"/>
        <v>0</v>
      </c>
      <c r="O40" s="54">
        <f t="shared" si="61"/>
        <v>0</v>
      </c>
      <c r="P40" s="50">
        <f t="shared" si="53"/>
        <v>0</v>
      </c>
      <c r="Q40" s="32"/>
      <c r="R40" s="47" t="str">
        <f t="shared" si="54"/>
        <v>Producto / Servicio 3</v>
      </c>
      <c r="S40" s="53">
        <f t="shared" ref="S40:AD40" si="62">S25-S18</f>
        <v>0</v>
      </c>
      <c r="T40" s="53">
        <f t="shared" si="62"/>
        <v>0</v>
      </c>
      <c r="U40" s="53">
        <f t="shared" si="62"/>
        <v>0</v>
      </c>
      <c r="V40" s="53">
        <f t="shared" si="62"/>
        <v>0</v>
      </c>
      <c r="W40" s="53">
        <f t="shared" si="62"/>
        <v>0</v>
      </c>
      <c r="X40" s="53">
        <f t="shared" si="62"/>
        <v>0</v>
      </c>
      <c r="Y40" s="53">
        <f t="shared" si="62"/>
        <v>0</v>
      </c>
      <c r="Z40" s="53">
        <f t="shared" si="62"/>
        <v>0</v>
      </c>
      <c r="AA40" s="53">
        <f t="shared" si="62"/>
        <v>0</v>
      </c>
      <c r="AB40" s="53">
        <f t="shared" si="62"/>
        <v>0</v>
      </c>
      <c r="AC40" s="53">
        <f t="shared" si="62"/>
        <v>0</v>
      </c>
      <c r="AD40" s="54">
        <f t="shared" si="62"/>
        <v>0</v>
      </c>
      <c r="AE40" s="50">
        <f t="shared" si="56"/>
        <v>0</v>
      </c>
      <c r="AF40" s="53">
        <f t="shared" si="57"/>
        <v>0</v>
      </c>
      <c r="AG40" s="32"/>
      <c r="AH40" s="47" t="str">
        <f t="shared" si="58"/>
        <v>Producto / Servicio 3</v>
      </c>
      <c r="AI40" s="35">
        <v>0.0</v>
      </c>
      <c r="AJ40" s="35">
        <v>0.0</v>
      </c>
      <c r="AK40" s="35">
        <v>0.0</v>
      </c>
      <c r="AL40" s="35">
        <v>0.0</v>
      </c>
      <c r="AM40" s="35">
        <v>0.0</v>
      </c>
      <c r="AN40" s="35">
        <v>0.0</v>
      </c>
      <c r="AO40" s="35">
        <v>0.0</v>
      </c>
      <c r="AP40" s="35">
        <v>0.0</v>
      </c>
      <c r="AQ40" s="35">
        <v>0.0</v>
      </c>
      <c r="AR40" s="35">
        <v>0.0</v>
      </c>
      <c r="AS40" s="35">
        <v>0.0</v>
      </c>
      <c r="AT40" s="35">
        <v>0.0</v>
      </c>
      <c r="AU40" s="50">
        <f t="shared" si="59"/>
        <v>0</v>
      </c>
      <c r="AV40" s="53">
        <f t="shared" si="60"/>
        <v>0</v>
      </c>
      <c r="AW40" s="32"/>
      <c r="AX40" s="5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</row>
    <row r="41" ht="19.5" customHeight="1">
      <c r="A41" s="28"/>
      <c r="B41" s="29"/>
      <c r="C41" s="47" t="str">
        <f t="shared" si="51"/>
        <v>Producto / Servicio 4</v>
      </c>
      <c r="D41" s="53">
        <f t="shared" ref="D41:O41" si="63">D26-D19</f>
        <v>0</v>
      </c>
      <c r="E41" s="53">
        <f t="shared" si="63"/>
        <v>0</v>
      </c>
      <c r="F41" s="53">
        <f t="shared" si="63"/>
        <v>0</v>
      </c>
      <c r="G41" s="53">
        <f t="shared" si="63"/>
        <v>0</v>
      </c>
      <c r="H41" s="53">
        <f t="shared" si="63"/>
        <v>0</v>
      </c>
      <c r="I41" s="53">
        <f t="shared" si="63"/>
        <v>0</v>
      </c>
      <c r="J41" s="53">
        <f t="shared" si="63"/>
        <v>0</v>
      </c>
      <c r="K41" s="53">
        <f t="shared" si="63"/>
        <v>0</v>
      </c>
      <c r="L41" s="53">
        <f t="shared" si="63"/>
        <v>0</v>
      </c>
      <c r="M41" s="53">
        <f t="shared" si="63"/>
        <v>0</v>
      </c>
      <c r="N41" s="53">
        <f t="shared" si="63"/>
        <v>0</v>
      </c>
      <c r="O41" s="54">
        <f t="shared" si="63"/>
        <v>0</v>
      </c>
      <c r="P41" s="50">
        <f t="shared" si="53"/>
        <v>0</v>
      </c>
      <c r="Q41" s="32"/>
      <c r="R41" s="47" t="str">
        <f t="shared" si="54"/>
        <v>Producto / Servicio 4</v>
      </c>
      <c r="S41" s="53">
        <f t="shared" ref="S41:AD41" si="64">S26-S19</f>
        <v>0</v>
      </c>
      <c r="T41" s="53">
        <f t="shared" si="64"/>
        <v>0</v>
      </c>
      <c r="U41" s="53">
        <f t="shared" si="64"/>
        <v>0</v>
      </c>
      <c r="V41" s="53">
        <f t="shared" si="64"/>
        <v>0</v>
      </c>
      <c r="W41" s="53">
        <f t="shared" si="64"/>
        <v>0</v>
      </c>
      <c r="X41" s="53">
        <f t="shared" si="64"/>
        <v>0</v>
      </c>
      <c r="Y41" s="53">
        <f t="shared" si="64"/>
        <v>0</v>
      </c>
      <c r="Z41" s="53">
        <f t="shared" si="64"/>
        <v>0</v>
      </c>
      <c r="AA41" s="53">
        <f t="shared" si="64"/>
        <v>0</v>
      </c>
      <c r="AB41" s="53">
        <f t="shared" si="64"/>
        <v>0</v>
      </c>
      <c r="AC41" s="53">
        <f t="shared" si="64"/>
        <v>0</v>
      </c>
      <c r="AD41" s="54">
        <f t="shared" si="64"/>
        <v>0</v>
      </c>
      <c r="AE41" s="50">
        <f t="shared" si="56"/>
        <v>0</v>
      </c>
      <c r="AF41" s="53">
        <f t="shared" si="57"/>
        <v>0</v>
      </c>
      <c r="AG41" s="32"/>
      <c r="AH41" s="47" t="str">
        <f t="shared" si="58"/>
        <v>Producto / Servicio 4</v>
      </c>
      <c r="AI41" s="35">
        <v>0.0</v>
      </c>
      <c r="AJ41" s="35">
        <v>0.0</v>
      </c>
      <c r="AK41" s="35">
        <v>0.0</v>
      </c>
      <c r="AL41" s="35">
        <v>0.0</v>
      </c>
      <c r="AM41" s="35">
        <v>0.0</v>
      </c>
      <c r="AN41" s="35">
        <v>0.0</v>
      </c>
      <c r="AO41" s="35">
        <v>0.0</v>
      </c>
      <c r="AP41" s="35">
        <v>0.0</v>
      </c>
      <c r="AQ41" s="35">
        <v>0.0</v>
      </c>
      <c r="AR41" s="35">
        <v>0.0</v>
      </c>
      <c r="AS41" s="35">
        <v>0.0</v>
      </c>
      <c r="AT41" s="35">
        <v>0.0</v>
      </c>
      <c r="AU41" s="50">
        <f t="shared" si="59"/>
        <v>0</v>
      </c>
      <c r="AV41" s="53">
        <f t="shared" si="60"/>
        <v>0</v>
      </c>
      <c r="AW41" s="32"/>
      <c r="AX41" s="5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</row>
    <row r="42" ht="19.5" customHeight="1">
      <c r="A42" s="28"/>
      <c r="B42" s="29"/>
      <c r="C42" s="47" t="str">
        <f t="shared" si="51"/>
        <v>Producto / Servicio 5</v>
      </c>
      <c r="D42" s="53">
        <f t="shared" ref="D42:O42" si="65">D27-D20</f>
        <v>0</v>
      </c>
      <c r="E42" s="53">
        <f t="shared" si="65"/>
        <v>0</v>
      </c>
      <c r="F42" s="53">
        <f t="shared" si="65"/>
        <v>0</v>
      </c>
      <c r="G42" s="53">
        <f t="shared" si="65"/>
        <v>0</v>
      </c>
      <c r="H42" s="53">
        <f t="shared" si="65"/>
        <v>0</v>
      </c>
      <c r="I42" s="53">
        <f t="shared" si="65"/>
        <v>0</v>
      </c>
      <c r="J42" s="53">
        <f t="shared" si="65"/>
        <v>0</v>
      </c>
      <c r="K42" s="53">
        <f t="shared" si="65"/>
        <v>0</v>
      </c>
      <c r="L42" s="53">
        <f t="shared" si="65"/>
        <v>0</v>
      </c>
      <c r="M42" s="53">
        <f t="shared" si="65"/>
        <v>0</v>
      </c>
      <c r="N42" s="53">
        <f t="shared" si="65"/>
        <v>0</v>
      </c>
      <c r="O42" s="54">
        <f t="shared" si="65"/>
        <v>0</v>
      </c>
      <c r="P42" s="50">
        <f t="shared" si="53"/>
        <v>0</v>
      </c>
      <c r="Q42" s="32"/>
      <c r="R42" s="47" t="str">
        <f t="shared" si="54"/>
        <v>Producto / Servicio 5</v>
      </c>
      <c r="S42" s="53">
        <f t="shared" ref="S42:AD42" si="66">S27-S20</f>
        <v>0</v>
      </c>
      <c r="T42" s="53">
        <f t="shared" si="66"/>
        <v>0</v>
      </c>
      <c r="U42" s="53">
        <f t="shared" si="66"/>
        <v>0</v>
      </c>
      <c r="V42" s="53">
        <f t="shared" si="66"/>
        <v>0</v>
      </c>
      <c r="W42" s="53">
        <f t="shared" si="66"/>
        <v>0</v>
      </c>
      <c r="X42" s="53">
        <f t="shared" si="66"/>
        <v>0</v>
      </c>
      <c r="Y42" s="53">
        <f t="shared" si="66"/>
        <v>0</v>
      </c>
      <c r="Z42" s="53">
        <f t="shared" si="66"/>
        <v>0</v>
      </c>
      <c r="AA42" s="53">
        <f t="shared" si="66"/>
        <v>0</v>
      </c>
      <c r="AB42" s="53">
        <f t="shared" si="66"/>
        <v>0</v>
      </c>
      <c r="AC42" s="53">
        <f t="shared" si="66"/>
        <v>0</v>
      </c>
      <c r="AD42" s="54">
        <f t="shared" si="66"/>
        <v>0</v>
      </c>
      <c r="AE42" s="50">
        <f t="shared" si="56"/>
        <v>0</v>
      </c>
      <c r="AF42" s="53">
        <f t="shared" si="57"/>
        <v>0</v>
      </c>
      <c r="AG42" s="32"/>
      <c r="AH42" s="47" t="str">
        <f t="shared" si="58"/>
        <v>Producto / Servicio 5</v>
      </c>
      <c r="AI42" s="35">
        <v>0.0</v>
      </c>
      <c r="AJ42" s="35">
        <v>0.0</v>
      </c>
      <c r="AK42" s="35">
        <v>0.0</v>
      </c>
      <c r="AL42" s="35">
        <v>0.0</v>
      </c>
      <c r="AM42" s="35">
        <v>0.0</v>
      </c>
      <c r="AN42" s="35">
        <v>0.0</v>
      </c>
      <c r="AO42" s="35">
        <v>0.0</v>
      </c>
      <c r="AP42" s="35">
        <v>0.0</v>
      </c>
      <c r="AQ42" s="35">
        <v>0.0</v>
      </c>
      <c r="AR42" s="35">
        <v>0.0</v>
      </c>
      <c r="AS42" s="35">
        <v>0.0</v>
      </c>
      <c r="AT42" s="35">
        <v>0.0</v>
      </c>
      <c r="AU42" s="50">
        <f t="shared" si="59"/>
        <v>0</v>
      </c>
      <c r="AV42" s="53">
        <f t="shared" si="60"/>
        <v>0</v>
      </c>
      <c r="AW42" s="32"/>
      <c r="AX42" s="5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</row>
    <row r="43" ht="9.0" customHeight="1">
      <c r="A43" s="28"/>
      <c r="B43" s="29"/>
      <c r="C43" s="44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8"/>
      <c r="Q43" s="32"/>
      <c r="R43" s="44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8"/>
      <c r="AF43" s="38"/>
      <c r="AG43" s="32"/>
      <c r="AH43" s="44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8"/>
      <c r="AV43" s="38"/>
      <c r="AW43" s="32"/>
      <c r="AX43" s="5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</row>
    <row r="44" ht="19.5" customHeight="1">
      <c r="A44" s="28"/>
      <c r="B44" s="29"/>
      <c r="C44" s="45" t="s">
        <v>40</v>
      </c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52" t="s">
        <v>23</v>
      </c>
      <c r="Q44" s="32"/>
      <c r="R44" s="45" t="s">
        <v>40</v>
      </c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3" t="s">
        <v>23</v>
      </c>
      <c r="AF44" s="46" t="s">
        <v>33</v>
      </c>
      <c r="AG44" s="32"/>
      <c r="AH44" s="45" t="s">
        <v>40</v>
      </c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3" t="s">
        <v>23</v>
      </c>
      <c r="AV44" s="46" t="s">
        <v>33</v>
      </c>
      <c r="AW44" s="32"/>
      <c r="AX44" s="5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</row>
    <row r="45" ht="19.5" customHeight="1">
      <c r="A45" s="28"/>
      <c r="B45" s="29"/>
      <c r="C45" s="47" t="str">
        <f t="shared" ref="C45:C49" si="70">C23</f>
        <v>Producto / Servicio 1</v>
      </c>
      <c r="D45" s="53">
        <f t="shared" ref="D45:O45" si="67">D8*D38</f>
        <v>0</v>
      </c>
      <c r="E45" s="53">
        <f t="shared" si="67"/>
        <v>0</v>
      </c>
      <c r="F45" s="53">
        <f t="shared" si="67"/>
        <v>0</v>
      </c>
      <c r="G45" s="53">
        <f t="shared" si="67"/>
        <v>0</v>
      </c>
      <c r="H45" s="53">
        <f t="shared" si="67"/>
        <v>0</v>
      </c>
      <c r="I45" s="53">
        <f t="shared" si="67"/>
        <v>0</v>
      </c>
      <c r="J45" s="53">
        <f t="shared" si="67"/>
        <v>0</v>
      </c>
      <c r="K45" s="53">
        <f t="shared" si="67"/>
        <v>0</v>
      </c>
      <c r="L45" s="53">
        <f t="shared" si="67"/>
        <v>0</v>
      </c>
      <c r="M45" s="53">
        <f t="shared" si="67"/>
        <v>0</v>
      </c>
      <c r="N45" s="53">
        <f t="shared" si="67"/>
        <v>0</v>
      </c>
      <c r="O45" s="54">
        <f t="shared" si="67"/>
        <v>0</v>
      </c>
      <c r="P45" s="50">
        <f t="shared" ref="P45:P49" si="72">SUM(D45:O45)</f>
        <v>0</v>
      </c>
      <c r="Q45" s="32"/>
      <c r="R45" s="47" t="str">
        <f t="shared" ref="R45:R49" si="73">R23</f>
        <v>Producto / Servicio 1</v>
      </c>
      <c r="S45" s="53">
        <f t="shared" ref="S45:AD45" si="68">S8*S38</f>
        <v>0</v>
      </c>
      <c r="T45" s="53">
        <f t="shared" si="68"/>
        <v>0</v>
      </c>
      <c r="U45" s="53">
        <f t="shared" si="68"/>
        <v>0</v>
      </c>
      <c r="V45" s="53">
        <f t="shared" si="68"/>
        <v>0</v>
      </c>
      <c r="W45" s="53">
        <f t="shared" si="68"/>
        <v>0</v>
      </c>
      <c r="X45" s="53">
        <f t="shared" si="68"/>
        <v>0</v>
      </c>
      <c r="Y45" s="53">
        <f t="shared" si="68"/>
        <v>0</v>
      </c>
      <c r="Z45" s="53">
        <f t="shared" si="68"/>
        <v>0</v>
      </c>
      <c r="AA45" s="53">
        <f t="shared" si="68"/>
        <v>0</v>
      </c>
      <c r="AB45" s="53">
        <f t="shared" si="68"/>
        <v>0</v>
      </c>
      <c r="AC45" s="53">
        <f t="shared" si="68"/>
        <v>0</v>
      </c>
      <c r="AD45" s="54">
        <f t="shared" si="68"/>
        <v>0</v>
      </c>
      <c r="AE45" s="50">
        <f t="shared" ref="AE45:AE49" si="75">SUM(S45:AD45)</f>
        <v>0</v>
      </c>
      <c r="AF45" s="53">
        <f t="shared" ref="AF45:AF50" si="76">AE45-P45</f>
        <v>0</v>
      </c>
      <c r="AG45" s="32"/>
      <c r="AH45" s="47" t="str">
        <f t="shared" ref="AH45:AH49" si="77">AH23</f>
        <v>Producto / Servicio 1</v>
      </c>
      <c r="AI45" s="53">
        <f t="shared" ref="AI45:AT45" si="69">AI8*AI38</f>
        <v>0</v>
      </c>
      <c r="AJ45" s="53">
        <f t="shared" si="69"/>
        <v>0</v>
      </c>
      <c r="AK45" s="53">
        <f t="shared" si="69"/>
        <v>0</v>
      </c>
      <c r="AL45" s="53">
        <f t="shared" si="69"/>
        <v>0</v>
      </c>
      <c r="AM45" s="53">
        <f t="shared" si="69"/>
        <v>0</v>
      </c>
      <c r="AN45" s="53">
        <f t="shared" si="69"/>
        <v>0</v>
      </c>
      <c r="AO45" s="53">
        <f t="shared" si="69"/>
        <v>0</v>
      </c>
      <c r="AP45" s="53">
        <f t="shared" si="69"/>
        <v>0</v>
      </c>
      <c r="AQ45" s="53">
        <f t="shared" si="69"/>
        <v>0</v>
      </c>
      <c r="AR45" s="53">
        <f t="shared" si="69"/>
        <v>0</v>
      </c>
      <c r="AS45" s="53">
        <f t="shared" si="69"/>
        <v>0</v>
      </c>
      <c r="AT45" s="54">
        <f t="shared" si="69"/>
        <v>0</v>
      </c>
      <c r="AU45" s="50">
        <f t="shared" ref="AU45:AU49" si="79">SUM(AI45:AT45)</f>
        <v>0</v>
      </c>
      <c r="AV45" s="53">
        <f t="shared" ref="AV45:AV50" si="80">AU45-AE45</f>
        <v>0</v>
      </c>
      <c r="AW45" s="32"/>
      <c r="AX45" s="5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</row>
    <row r="46" ht="19.5" customHeight="1">
      <c r="A46" s="28"/>
      <c r="B46" s="29"/>
      <c r="C46" s="47" t="str">
        <f t="shared" si="70"/>
        <v>Producto / Servicio 2</v>
      </c>
      <c r="D46" s="53">
        <f t="shared" ref="D46:O46" si="71">D9*D39</f>
        <v>0</v>
      </c>
      <c r="E46" s="53">
        <f t="shared" si="71"/>
        <v>0</v>
      </c>
      <c r="F46" s="53">
        <f t="shared" si="71"/>
        <v>0</v>
      </c>
      <c r="G46" s="53">
        <f t="shared" si="71"/>
        <v>0</v>
      </c>
      <c r="H46" s="53">
        <f t="shared" si="71"/>
        <v>0</v>
      </c>
      <c r="I46" s="53">
        <f t="shared" si="71"/>
        <v>0</v>
      </c>
      <c r="J46" s="53">
        <f t="shared" si="71"/>
        <v>0</v>
      </c>
      <c r="K46" s="53">
        <f t="shared" si="71"/>
        <v>0</v>
      </c>
      <c r="L46" s="53">
        <f t="shared" si="71"/>
        <v>0</v>
      </c>
      <c r="M46" s="53">
        <f t="shared" si="71"/>
        <v>0</v>
      </c>
      <c r="N46" s="53">
        <f t="shared" si="71"/>
        <v>0</v>
      </c>
      <c r="O46" s="54">
        <f t="shared" si="71"/>
        <v>0</v>
      </c>
      <c r="P46" s="50">
        <f t="shared" si="72"/>
        <v>0</v>
      </c>
      <c r="Q46" s="32"/>
      <c r="R46" s="47" t="str">
        <f t="shared" si="73"/>
        <v>Producto / Servicio 2</v>
      </c>
      <c r="S46" s="53">
        <f t="shared" ref="S46:AD46" si="74">S9*S39</f>
        <v>0</v>
      </c>
      <c r="T46" s="53">
        <f t="shared" si="74"/>
        <v>0</v>
      </c>
      <c r="U46" s="53">
        <f t="shared" si="74"/>
        <v>0</v>
      </c>
      <c r="V46" s="53">
        <f t="shared" si="74"/>
        <v>0</v>
      </c>
      <c r="W46" s="53">
        <f t="shared" si="74"/>
        <v>0</v>
      </c>
      <c r="X46" s="53">
        <f t="shared" si="74"/>
        <v>0</v>
      </c>
      <c r="Y46" s="53">
        <f t="shared" si="74"/>
        <v>0</v>
      </c>
      <c r="Z46" s="53">
        <f t="shared" si="74"/>
        <v>0</v>
      </c>
      <c r="AA46" s="53">
        <f t="shared" si="74"/>
        <v>0</v>
      </c>
      <c r="AB46" s="53">
        <f t="shared" si="74"/>
        <v>0</v>
      </c>
      <c r="AC46" s="53">
        <f t="shared" si="74"/>
        <v>0</v>
      </c>
      <c r="AD46" s="54">
        <f t="shared" si="74"/>
        <v>0</v>
      </c>
      <c r="AE46" s="50">
        <f t="shared" si="75"/>
        <v>0</v>
      </c>
      <c r="AF46" s="53">
        <f t="shared" si="76"/>
        <v>0</v>
      </c>
      <c r="AG46" s="32"/>
      <c r="AH46" s="47" t="str">
        <f t="shared" si="77"/>
        <v>Producto / Servicio 2</v>
      </c>
      <c r="AI46" s="53">
        <f t="shared" ref="AI46:AT46" si="78">AI9*AI39</f>
        <v>0</v>
      </c>
      <c r="AJ46" s="53">
        <f t="shared" si="78"/>
        <v>0</v>
      </c>
      <c r="AK46" s="53">
        <f t="shared" si="78"/>
        <v>0</v>
      </c>
      <c r="AL46" s="53">
        <f t="shared" si="78"/>
        <v>0</v>
      </c>
      <c r="AM46" s="53">
        <f t="shared" si="78"/>
        <v>0</v>
      </c>
      <c r="AN46" s="53">
        <f t="shared" si="78"/>
        <v>0</v>
      </c>
      <c r="AO46" s="53">
        <f t="shared" si="78"/>
        <v>0</v>
      </c>
      <c r="AP46" s="53">
        <f t="shared" si="78"/>
        <v>0</v>
      </c>
      <c r="AQ46" s="53">
        <f t="shared" si="78"/>
        <v>0</v>
      </c>
      <c r="AR46" s="53">
        <f t="shared" si="78"/>
        <v>0</v>
      </c>
      <c r="AS46" s="53">
        <f t="shared" si="78"/>
        <v>0</v>
      </c>
      <c r="AT46" s="54">
        <f t="shared" si="78"/>
        <v>0</v>
      </c>
      <c r="AU46" s="50">
        <f t="shared" si="79"/>
        <v>0</v>
      </c>
      <c r="AV46" s="53">
        <f t="shared" si="80"/>
        <v>0</v>
      </c>
      <c r="AW46" s="32"/>
      <c r="AX46" s="5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</row>
    <row r="47" ht="19.5" customHeight="1">
      <c r="A47" s="28"/>
      <c r="B47" s="29"/>
      <c r="C47" s="47" t="str">
        <f t="shared" si="70"/>
        <v>Producto / Servicio 3</v>
      </c>
      <c r="D47" s="53">
        <f t="shared" ref="D47:O47" si="81">D10*D40</f>
        <v>0</v>
      </c>
      <c r="E47" s="53">
        <f t="shared" si="81"/>
        <v>0</v>
      </c>
      <c r="F47" s="53">
        <f t="shared" si="81"/>
        <v>0</v>
      </c>
      <c r="G47" s="53">
        <f t="shared" si="81"/>
        <v>0</v>
      </c>
      <c r="H47" s="53">
        <f t="shared" si="81"/>
        <v>0</v>
      </c>
      <c r="I47" s="53">
        <f t="shared" si="81"/>
        <v>0</v>
      </c>
      <c r="J47" s="53">
        <f t="shared" si="81"/>
        <v>0</v>
      </c>
      <c r="K47" s="53">
        <f t="shared" si="81"/>
        <v>0</v>
      </c>
      <c r="L47" s="53">
        <f t="shared" si="81"/>
        <v>0</v>
      </c>
      <c r="M47" s="53">
        <f t="shared" si="81"/>
        <v>0</v>
      </c>
      <c r="N47" s="53">
        <f t="shared" si="81"/>
        <v>0</v>
      </c>
      <c r="O47" s="54">
        <f t="shared" si="81"/>
        <v>0</v>
      </c>
      <c r="P47" s="50">
        <f t="shared" si="72"/>
        <v>0</v>
      </c>
      <c r="Q47" s="32"/>
      <c r="R47" s="47" t="str">
        <f t="shared" si="73"/>
        <v>Producto / Servicio 3</v>
      </c>
      <c r="S47" s="53">
        <f t="shared" ref="S47:AD47" si="82">S10*S40</f>
        <v>0</v>
      </c>
      <c r="T47" s="53">
        <f t="shared" si="82"/>
        <v>0</v>
      </c>
      <c r="U47" s="53">
        <f t="shared" si="82"/>
        <v>0</v>
      </c>
      <c r="V47" s="53">
        <f t="shared" si="82"/>
        <v>0</v>
      </c>
      <c r="W47" s="53">
        <f t="shared" si="82"/>
        <v>0</v>
      </c>
      <c r="X47" s="53">
        <f t="shared" si="82"/>
        <v>0</v>
      </c>
      <c r="Y47" s="53">
        <f t="shared" si="82"/>
        <v>0</v>
      </c>
      <c r="Z47" s="53">
        <f t="shared" si="82"/>
        <v>0</v>
      </c>
      <c r="AA47" s="53">
        <f t="shared" si="82"/>
        <v>0</v>
      </c>
      <c r="AB47" s="53">
        <f t="shared" si="82"/>
        <v>0</v>
      </c>
      <c r="AC47" s="53">
        <f t="shared" si="82"/>
        <v>0</v>
      </c>
      <c r="AD47" s="54">
        <f t="shared" si="82"/>
        <v>0</v>
      </c>
      <c r="AE47" s="50">
        <f t="shared" si="75"/>
        <v>0</v>
      </c>
      <c r="AF47" s="53">
        <f t="shared" si="76"/>
        <v>0</v>
      </c>
      <c r="AG47" s="32"/>
      <c r="AH47" s="47" t="str">
        <f t="shared" si="77"/>
        <v>Producto / Servicio 3</v>
      </c>
      <c r="AI47" s="53">
        <f t="shared" ref="AI47:AT47" si="83">AI10*AI40</f>
        <v>0</v>
      </c>
      <c r="AJ47" s="53">
        <f t="shared" si="83"/>
        <v>0</v>
      </c>
      <c r="AK47" s="53">
        <f t="shared" si="83"/>
        <v>0</v>
      </c>
      <c r="AL47" s="53">
        <f t="shared" si="83"/>
        <v>0</v>
      </c>
      <c r="AM47" s="53">
        <f t="shared" si="83"/>
        <v>0</v>
      </c>
      <c r="AN47" s="53">
        <f t="shared" si="83"/>
        <v>0</v>
      </c>
      <c r="AO47" s="53">
        <f t="shared" si="83"/>
        <v>0</v>
      </c>
      <c r="AP47" s="53">
        <f t="shared" si="83"/>
        <v>0</v>
      </c>
      <c r="AQ47" s="53">
        <f t="shared" si="83"/>
        <v>0</v>
      </c>
      <c r="AR47" s="53">
        <f t="shared" si="83"/>
        <v>0</v>
      </c>
      <c r="AS47" s="53">
        <f t="shared" si="83"/>
        <v>0</v>
      </c>
      <c r="AT47" s="54">
        <f t="shared" si="83"/>
        <v>0</v>
      </c>
      <c r="AU47" s="50">
        <f t="shared" si="79"/>
        <v>0</v>
      </c>
      <c r="AV47" s="53">
        <f t="shared" si="80"/>
        <v>0</v>
      </c>
      <c r="AW47" s="32"/>
      <c r="AX47" s="5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</row>
    <row r="48" ht="19.5" customHeight="1">
      <c r="A48" s="28"/>
      <c r="B48" s="29"/>
      <c r="C48" s="47" t="str">
        <f t="shared" si="70"/>
        <v>Producto / Servicio 4</v>
      </c>
      <c r="D48" s="53">
        <f t="shared" ref="D48:O48" si="84">D11*D41</f>
        <v>0</v>
      </c>
      <c r="E48" s="53">
        <f t="shared" si="84"/>
        <v>0</v>
      </c>
      <c r="F48" s="53">
        <f t="shared" si="84"/>
        <v>0</v>
      </c>
      <c r="G48" s="53">
        <f t="shared" si="84"/>
        <v>0</v>
      </c>
      <c r="H48" s="53">
        <f t="shared" si="84"/>
        <v>0</v>
      </c>
      <c r="I48" s="53">
        <f t="shared" si="84"/>
        <v>0</v>
      </c>
      <c r="J48" s="53">
        <f t="shared" si="84"/>
        <v>0</v>
      </c>
      <c r="K48" s="53">
        <f t="shared" si="84"/>
        <v>0</v>
      </c>
      <c r="L48" s="53">
        <f t="shared" si="84"/>
        <v>0</v>
      </c>
      <c r="M48" s="53">
        <f t="shared" si="84"/>
        <v>0</v>
      </c>
      <c r="N48" s="53">
        <f t="shared" si="84"/>
        <v>0</v>
      </c>
      <c r="O48" s="54">
        <f t="shared" si="84"/>
        <v>0</v>
      </c>
      <c r="P48" s="50">
        <f t="shared" si="72"/>
        <v>0</v>
      </c>
      <c r="Q48" s="32"/>
      <c r="R48" s="47" t="str">
        <f t="shared" si="73"/>
        <v>Producto / Servicio 4</v>
      </c>
      <c r="S48" s="53">
        <f t="shared" ref="S48:AD48" si="85">S11*S41</f>
        <v>0</v>
      </c>
      <c r="T48" s="53">
        <f t="shared" si="85"/>
        <v>0</v>
      </c>
      <c r="U48" s="53">
        <f t="shared" si="85"/>
        <v>0</v>
      </c>
      <c r="V48" s="53">
        <f t="shared" si="85"/>
        <v>0</v>
      </c>
      <c r="W48" s="53">
        <f t="shared" si="85"/>
        <v>0</v>
      </c>
      <c r="X48" s="53">
        <f t="shared" si="85"/>
        <v>0</v>
      </c>
      <c r="Y48" s="53">
        <f t="shared" si="85"/>
        <v>0</v>
      </c>
      <c r="Z48" s="53">
        <f t="shared" si="85"/>
        <v>0</v>
      </c>
      <c r="AA48" s="53">
        <f t="shared" si="85"/>
        <v>0</v>
      </c>
      <c r="AB48" s="53">
        <f t="shared" si="85"/>
        <v>0</v>
      </c>
      <c r="AC48" s="53">
        <f t="shared" si="85"/>
        <v>0</v>
      </c>
      <c r="AD48" s="54">
        <f t="shared" si="85"/>
        <v>0</v>
      </c>
      <c r="AE48" s="50">
        <f t="shared" si="75"/>
        <v>0</v>
      </c>
      <c r="AF48" s="53">
        <f t="shared" si="76"/>
        <v>0</v>
      </c>
      <c r="AG48" s="32"/>
      <c r="AH48" s="47" t="str">
        <f t="shared" si="77"/>
        <v>Producto / Servicio 4</v>
      </c>
      <c r="AI48" s="53">
        <f t="shared" ref="AI48:AT48" si="86">AI11*AI41</f>
        <v>0</v>
      </c>
      <c r="AJ48" s="53">
        <f t="shared" si="86"/>
        <v>0</v>
      </c>
      <c r="AK48" s="53">
        <f t="shared" si="86"/>
        <v>0</v>
      </c>
      <c r="AL48" s="53">
        <f t="shared" si="86"/>
        <v>0</v>
      </c>
      <c r="AM48" s="53">
        <f t="shared" si="86"/>
        <v>0</v>
      </c>
      <c r="AN48" s="53">
        <f t="shared" si="86"/>
        <v>0</v>
      </c>
      <c r="AO48" s="53">
        <f t="shared" si="86"/>
        <v>0</v>
      </c>
      <c r="AP48" s="53">
        <f t="shared" si="86"/>
        <v>0</v>
      </c>
      <c r="AQ48" s="53">
        <f t="shared" si="86"/>
        <v>0</v>
      </c>
      <c r="AR48" s="53">
        <f t="shared" si="86"/>
        <v>0</v>
      </c>
      <c r="AS48" s="53">
        <f t="shared" si="86"/>
        <v>0</v>
      </c>
      <c r="AT48" s="54">
        <f t="shared" si="86"/>
        <v>0</v>
      </c>
      <c r="AU48" s="50">
        <f t="shared" si="79"/>
        <v>0</v>
      </c>
      <c r="AV48" s="53">
        <f t="shared" si="80"/>
        <v>0</v>
      </c>
      <c r="AW48" s="32"/>
      <c r="AX48" s="5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</row>
    <row r="49" ht="19.5" customHeight="1">
      <c r="A49" s="28"/>
      <c r="B49" s="29"/>
      <c r="C49" s="55" t="str">
        <f t="shared" si="70"/>
        <v>Producto / Servicio 5</v>
      </c>
      <c r="D49" s="56">
        <f t="shared" ref="D49:O49" si="87">D12*D42</f>
        <v>0</v>
      </c>
      <c r="E49" s="56">
        <f t="shared" si="87"/>
        <v>0</v>
      </c>
      <c r="F49" s="56">
        <f t="shared" si="87"/>
        <v>0</v>
      </c>
      <c r="G49" s="56">
        <f t="shared" si="87"/>
        <v>0</v>
      </c>
      <c r="H49" s="56">
        <f t="shared" si="87"/>
        <v>0</v>
      </c>
      <c r="I49" s="56">
        <f t="shared" si="87"/>
        <v>0</v>
      </c>
      <c r="J49" s="56">
        <f t="shared" si="87"/>
        <v>0</v>
      </c>
      <c r="K49" s="56">
        <f t="shared" si="87"/>
        <v>0</v>
      </c>
      <c r="L49" s="56">
        <f t="shared" si="87"/>
        <v>0</v>
      </c>
      <c r="M49" s="56">
        <f t="shared" si="87"/>
        <v>0</v>
      </c>
      <c r="N49" s="56">
        <f t="shared" si="87"/>
        <v>0</v>
      </c>
      <c r="O49" s="57">
        <f t="shared" si="87"/>
        <v>0</v>
      </c>
      <c r="P49" s="58">
        <f t="shared" si="72"/>
        <v>0</v>
      </c>
      <c r="Q49" s="32"/>
      <c r="R49" s="55" t="str">
        <f t="shared" si="73"/>
        <v>Producto / Servicio 5</v>
      </c>
      <c r="S49" s="56">
        <f t="shared" ref="S49:AD49" si="88">S12*S42</f>
        <v>0</v>
      </c>
      <c r="T49" s="56">
        <f t="shared" si="88"/>
        <v>0</v>
      </c>
      <c r="U49" s="56">
        <f t="shared" si="88"/>
        <v>0</v>
      </c>
      <c r="V49" s="56">
        <f t="shared" si="88"/>
        <v>0</v>
      </c>
      <c r="W49" s="56">
        <f t="shared" si="88"/>
        <v>0</v>
      </c>
      <c r="X49" s="56">
        <f t="shared" si="88"/>
        <v>0</v>
      </c>
      <c r="Y49" s="56">
        <f t="shared" si="88"/>
        <v>0</v>
      </c>
      <c r="Z49" s="56">
        <f t="shared" si="88"/>
        <v>0</v>
      </c>
      <c r="AA49" s="56">
        <f t="shared" si="88"/>
        <v>0</v>
      </c>
      <c r="AB49" s="56">
        <f t="shared" si="88"/>
        <v>0</v>
      </c>
      <c r="AC49" s="56">
        <f t="shared" si="88"/>
        <v>0</v>
      </c>
      <c r="AD49" s="57">
        <f t="shared" si="88"/>
        <v>0</v>
      </c>
      <c r="AE49" s="58">
        <f t="shared" si="75"/>
        <v>0</v>
      </c>
      <c r="AF49" s="56">
        <f t="shared" si="76"/>
        <v>0</v>
      </c>
      <c r="AG49" s="32"/>
      <c r="AH49" s="55" t="str">
        <f t="shared" si="77"/>
        <v>Producto / Servicio 5</v>
      </c>
      <c r="AI49" s="56">
        <f t="shared" ref="AI49:AT49" si="89">AI12*AI42</f>
        <v>0</v>
      </c>
      <c r="AJ49" s="56">
        <f t="shared" si="89"/>
        <v>0</v>
      </c>
      <c r="AK49" s="56">
        <f t="shared" si="89"/>
        <v>0</v>
      </c>
      <c r="AL49" s="56">
        <f t="shared" si="89"/>
        <v>0</v>
      </c>
      <c r="AM49" s="56">
        <f t="shared" si="89"/>
        <v>0</v>
      </c>
      <c r="AN49" s="56">
        <f t="shared" si="89"/>
        <v>0</v>
      </c>
      <c r="AO49" s="56">
        <f t="shared" si="89"/>
        <v>0</v>
      </c>
      <c r="AP49" s="56">
        <f t="shared" si="89"/>
        <v>0</v>
      </c>
      <c r="AQ49" s="56">
        <f t="shared" si="89"/>
        <v>0</v>
      </c>
      <c r="AR49" s="56">
        <f t="shared" si="89"/>
        <v>0</v>
      </c>
      <c r="AS49" s="56">
        <f t="shared" si="89"/>
        <v>0</v>
      </c>
      <c r="AT49" s="57">
        <f t="shared" si="89"/>
        <v>0</v>
      </c>
      <c r="AU49" s="58">
        <f t="shared" si="79"/>
        <v>0</v>
      </c>
      <c r="AV49" s="56">
        <f t="shared" si="80"/>
        <v>0</v>
      </c>
      <c r="AW49" s="32"/>
      <c r="AX49" s="5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</row>
    <row r="50" ht="19.5" customHeight="1">
      <c r="A50" s="28"/>
      <c r="B50" s="29"/>
      <c r="C50" s="39" t="s">
        <v>41</v>
      </c>
      <c r="D50" s="59">
        <f t="shared" ref="D50:O50" si="90">SUM(D45:D49)</f>
        <v>0</v>
      </c>
      <c r="E50" s="59">
        <f t="shared" si="90"/>
        <v>0</v>
      </c>
      <c r="F50" s="59">
        <f t="shared" si="90"/>
        <v>0</v>
      </c>
      <c r="G50" s="59">
        <f t="shared" si="90"/>
        <v>0</v>
      </c>
      <c r="H50" s="59">
        <f t="shared" si="90"/>
        <v>0</v>
      </c>
      <c r="I50" s="59">
        <f t="shared" si="90"/>
        <v>0</v>
      </c>
      <c r="J50" s="59">
        <f t="shared" si="90"/>
        <v>0</v>
      </c>
      <c r="K50" s="59">
        <f t="shared" si="90"/>
        <v>0</v>
      </c>
      <c r="L50" s="59">
        <f t="shared" si="90"/>
        <v>0</v>
      </c>
      <c r="M50" s="59">
        <f t="shared" si="90"/>
        <v>0</v>
      </c>
      <c r="N50" s="59">
        <f t="shared" si="90"/>
        <v>0</v>
      </c>
      <c r="O50" s="60">
        <f t="shared" si="90"/>
        <v>0</v>
      </c>
      <c r="P50" s="61">
        <f>SUM(P44:P49)</f>
        <v>0</v>
      </c>
      <c r="Q50" s="32"/>
      <c r="R50" s="39" t="s">
        <v>42</v>
      </c>
      <c r="S50" s="59">
        <f t="shared" ref="S50:AD50" si="91">SUM(S45:S49)</f>
        <v>0</v>
      </c>
      <c r="T50" s="59">
        <f t="shared" si="91"/>
        <v>0</v>
      </c>
      <c r="U50" s="59">
        <f t="shared" si="91"/>
        <v>0</v>
      </c>
      <c r="V50" s="59">
        <f t="shared" si="91"/>
        <v>0</v>
      </c>
      <c r="W50" s="59">
        <f t="shared" si="91"/>
        <v>0</v>
      </c>
      <c r="X50" s="59">
        <f t="shared" si="91"/>
        <v>0</v>
      </c>
      <c r="Y50" s="59">
        <f t="shared" si="91"/>
        <v>0</v>
      </c>
      <c r="Z50" s="59">
        <f t="shared" si="91"/>
        <v>0</v>
      </c>
      <c r="AA50" s="59">
        <f t="shared" si="91"/>
        <v>0</v>
      </c>
      <c r="AB50" s="59">
        <f t="shared" si="91"/>
        <v>0</v>
      </c>
      <c r="AC50" s="59">
        <f t="shared" si="91"/>
        <v>0</v>
      </c>
      <c r="AD50" s="60">
        <f t="shared" si="91"/>
        <v>0</v>
      </c>
      <c r="AE50" s="61">
        <f>SUM(AE44:AE49)</f>
        <v>0</v>
      </c>
      <c r="AF50" s="62">
        <f t="shared" si="76"/>
        <v>0</v>
      </c>
      <c r="AG50" s="32"/>
      <c r="AH50" s="39" t="s">
        <v>43</v>
      </c>
      <c r="AI50" s="59">
        <f t="shared" ref="AI50:AT50" si="92">SUM(AI45:AI49)</f>
        <v>0</v>
      </c>
      <c r="AJ50" s="59">
        <f t="shared" si="92"/>
        <v>0</v>
      </c>
      <c r="AK50" s="59">
        <f t="shared" si="92"/>
        <v>0</v>
      </c>
      <c r="AL50" s="59">
        <f t="shared" si="92"/>
        <v>0</v>
      </c>
      <c r="AM50" s="59">
        <f t="shared" si="92"/>
        <v>0</v>
      </c>
      <c r="AN50" s="59">
        <f t="shared" si="92"/>
        <v>0</v>
      </c>
      <c r="AO50" s="59">
        <f t="shared" si="92"/>
        <v>0</v>
      </c>
      <c r="AP50" s="59">
        <f t="shared" si="92"/>
        <v>0</v>
      </c>
      <c r="AQ50" s="59">
        <f t="shared" si="92"/>
        <v>0</v>
      </c>
      <c r="AR50" s="59">
        <f t="shared" si="92"/>
        <v>0</v>
      </c>
      <c r="AS50" s="59">
        <f t="shared" si="92"/>
        <v>0</v>
      </c>
      <c r="AT50" s="60">
        <f t="shared" si="92"/>
        <v>0</v>
      </c>
      <c r="AU50" s="61">
        <f>SUM(AU44:AU49)</f>
        <v>0</v>
      </c>
      <c r="AV50" s="62">
        <f t="shared" si="80"/>
        <v>0</v>
      </c>
      <c r="AW50" s="32"/>
      <c r="AX50" s="5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</row>
    <row r="51">
      <c r="A51" s="5"/>
      <c r="B51" s="20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</row>
    <row r="52">
      <c r="A52" s="5"/>
      <c r="B52" s="5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</row>
    <row r="53" ht="274.5" customHeight="1">
      <c r="A53" s="5"/>
      <c r="B53" s="5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5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5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</row>
    <row r="55" ht="274.5" customHeight="1">
      <c r="A55" s="5"/>
      <c r="B55" s="5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5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5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</row>
    <row r="56" ht="19.5" customHeight="1">
      <c r="A56" s="5"/>
      <c r="B56" s="5"/>
      <c r="C56" s="65" t="s">
        <v>44</v>
      </c>
      <c r="D56" s="66">
        <f t="shared" ref="D56:O56" si="93">D13</f>
        <v>0</v>
      </c>
      <c r="E56" s="66">
        <f t="shared" si="93"/>
        <v>0</v>
      </c>
      <c r="F56" s="66">
        <f t="shared" si="93"/>
        <v>0</v>
      </c>
      <c r="G56" s="66">
        <f t="shared" si="93"/>
        <v>0</v>
      </c>
      <c r="H56" s="66">
        <f t="shared" si="93"/>
        <v>0</v>
      </c>
      <c r="I56" s="66">
        <f t="shared" si="93"/>
        <v>0</v>
      </c>
      <c r="J56" s="66">
        <f t="shared" si="93"/>
        <v>0</v>
      </c>
      <c r="K56" s="66">
        <f t="shared" si="93"/>
        <v>0</v>
      </c>
      <c r="L56" s="66">
        <f t="shared" si="93"/>
        <v>0</v>
      </c>
      <c r="M56" s="66">
        <f t="shared" si="93"/>
        <v>0</v>
      </c>
      <c r="N56" s="66">
        <f t="shared" si="93"/>
        <v>0</v>
      </c>
      <c r="O56" s="66">
        <f t="shared" si="93"/>
        <v>0</v>
      </c>
      <c r="P56" s="5"/>
      <c r="Q56" s="5"/>
      <c r="R56" s="65" t="s">
        <v>45</v>
      </c>
      <c r="S56" s="66">
        <f t="shared" ref="S56:AD56" si="94">D35</f>
        <v>0</v>
      </c>
      <c r="T56" s="66">
        <f t="shared" si="94"/>
        <v>0</v>
      </c>
      <c r="U56" s="66">
        <f t="shared" si="94"/>
        <v>0</v>
      </c>
      <c r="V56" s="66">
        <f t="shared" si="94"/>
        <v>0</v>
      </c>
      <c r="W56" s="66">
        <f t="shared" si="94"/>
        <v>0</v>
      </c>
      <c r="X56" s="66">
        <f t="shared" si="94"/>
        <v>0</v>
      </c>
      <c r="Y56" s="66">
        <f t="shared" si="94"/>
        <v>0</v>
      </c>
      <c r="Z56" s="66">
        <f t="shared" si="94"/>
        <v>0</v>
      </c>
      <c r="AA56" s="66">
        <f t="shared" si="94"/>
        <v>0</v>
      </c>
      <c r="AB56" s="66">
        <f t="shared" si="94"/>
        <v>0</v>
      </c>
      <c r="AC56" s="66">
        <f t="shared" si="94"/>
        <v>0</v>
      </c>
      <c r="AD56" s="66">
        <f t="shared" si="94"/>
        <v>0</v>
      </c>
      <c r="AE56" s="5"/>
      <c r="AF56" s="5"/>
      <c r="AG56" s="5"/>
      <c r="AH56" s="65" t="s">
        <v>41</v>
      </c>
      <c r="AI56" s="66">
        <f t="shared" ref="AI56:AT56" si="95">D50</f>
        <v>0</v>
      </c>
      <c r="AJ56" s="66">
        <f t="shared" si="95"/>
        <v>0</v>
      </c>
      <c r="AK56" s="66">
        <f t="shared" si="95"/>
        <v>0</v>
      </c>
      <c r="AL56" s="66">
        <f t="shared" si="95"/>
        <v>0</v>
      </c>
      <c r="AM56" s="66">
        <f t="shared" si="95"/>
        <v>0</v>
      </c>
      <c r="AN56" s="66">
        <f t="shared" si="95"/>
        <v>0</v>
      </c>
      <c r="AO56" s="66">
        <f t="shared" si="95"/>
        <v>0</v>
      </c>
      <c r="AP56" s="66">
        <f t="shared" si="95"/>
        <v>0</v>
      </c>
      <c r="AQ56" s="66">
        <f t="shared" si="95"/>
        <v>0</v>
      </c>
      <c r="AR56" s="66">
        <f t="shared" si="95"/>
        <v>0</v>
      </c>
      <c r="AS56" s="66">
        <f t="shared" si="95"/>
        <v>0</v>
      </c>
      <c r="AT56" s="66">
        <f t="shared" si="95"/>
        <v>0</v>
      </c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</row>
    <row r="57" ht="19.5" customHeight="1">
      <c r="A57" s="5"/>
      <c r="B57" s="5"/>
      <c r="C57" s="65" t="s">
        <v>46</v>
      </c>
      <c r="D57" s="66">
        <f t="shared" ref="D57:O57" si="96">S13</f>
        <v>0</v>
      </c>
      <c r="E57" s="66">
        <f t="shared" si="96"/>
        <v>0</v>
      </c>
      <c r="F57" s="66">
        <f t="shared" si="96"/>
        <v>0</v>
      </c>
      <c r="G57" s="66">
        <f t="shared" si="96"/>
        <v>0</v>
      </c>
      <c r="H57" s="66">
        <f t="shared" si="96"/>
        <v>0</v>
      </c>
      <c r="I57" s="66">
        <f t="shared" si="96"/>
        <v>0</v>
      </c>
      <c r="J57" s="66">
        <f t="shared" si="96"/>
        <v>0</v>
      </c>
      <c r="K57" s="66">
        <f t="shared" si="96"/>
        <v>0</v>
      </c>
      <c r="L57" s="66">
        <f t="shared" si="96"/>
        <v>0</v>
      </c>
      <c r="M57" s="66">
        <f t="shared" si="96"/>
        <v>0</v>
      </c>
      <c r="N57" s="66">
        <f t="shared" si="96"/>
        <v>0</v>
      </c>
      <c r="O57" s="66">
        <f t="shared" si="96"/>
        <v>0</v>
      </c>
      <c r="P57" s="5"/>
      <c r="Q57" s="5"/>
      <c r="R57" s="65" t="s">
        <v>47</v>
      </c>
      <c r="S57" s="66">
        <f t="shared" ref="S57:AD57" si="97">S35</f>
        <v>0</v>
      </c>
      <c r="T57" s="66">
        <f t="shared" si="97"/>
        <v>0</v>
      </c>
      <c r="U57" s="66">
        <f t="shared" si="97"/>
        <v>0</v>
      </c>
      <c r="V57" s="66">
        <f t="shared" si="97"/>
        <v>0</v>
      </c>
      <c r="W57" s="66">
        <f t="shared" si="97"/>
        <v>0</v>
      </c>
      <c r="X57" s="66">
        <f t="shared" si="97"/>
        <v>0</v>
      </c>
      <c r="Y57" s="66">
        <f t="shared" si="97"/>
        <v>0</v>
      </c>
      <c r="Z57" s="66">
        <f t="shared" si="97"/>
        <v>0</v>
      </c>
      <c r="AA57" s="66">
        <f t="shared" si="97"/>
        <v>0</v>
      </c>
      <c r="AB57" s="66">
        <f t="shared" si="97"/>
        <v>0</v>
      </c>
      <c r="AC57" s="66">
        <f t="shared" si="97"/>
        <v>0</v>
      </c>
      <c r="AD57" s="66">
        <f t="shared" si="97"/>
        <v>0</v>
      </c>
      <c r="AE57" s="5"/>
      <c r="AF57" s="5"/>
      <c r="AG57" s="5"/>
      <c r="AH57" s="65" t="s">
        <v>42</v>
      </c>
      <c r="AI57" s="66">
        <f t="shared" ref="AI57:AT57" si="98">S50</f>
        <v>0</v>
      </c>
      <c r="AJ57" s="66">
        <f t="shared" si="98"/>
        <v>0</v>
      </c>
      <c r="AK57" s="66">
        <f t="shared" si="98"/>
        <v>0</v>
      </c>
      <c r="AL57" s="66">
        <f t="shared" si="98"/>
        <v>0</v>
      </c>
      <c r="AM57" s="66">
        <f t="shared" si="98"/>
        <v>0</v>
      </c>
      <c r="AN57" s="66">
        <f t="shared" si="98"/>
        <v>0</v>
      </c>
      <c r="AO57" s="66">
        <f t="shared" si="98"/>
        <v>0</v>
      </c>
      <c r="AP57" s="66">
        <f t="shared" si="98"/>
        <v>0</v>
      </c>
      <c r="AQ57" s="66">
        <f t="shared" si="98"/>
        <v>0</v>
      </c>
      <c r="AR57" s="66">
        <f t="shared" si="98"/>
        <v>0</v>
      </c>
      <c r="AS57" s="66">
        <f t="shared" si="98"/>
        <v>0</v>
      </c>
      <c r="AT57" s="66">
        <f t="shared" si="98"/>
        <v>0</v>
      </c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</row>
    <row r="58" ht="19.5" customHeight="1">
      <c r="A58" s="5"/>
      <c r="B58" s="5"/>
      <c r="C58" s="65" t="s">
        <v>48</v>
      </c>
      <c r="D58" s="66">
        <f t="shared" ref="D58:O58" si="99">AI13</f>
        <v>0</v>
      </c>
      <c r="E58" s="66">
        <f t="shared" si="99"/>
        <v>0</v>
      </c>
      <c r="F58" s="66">
        <f t="shared" si="99"/>
        <v>0</v>
      </c>
      <c r="G58" s="66">
        <f t="shared" si="99"/>
        <v>0</v>
      </c>
      <c r="H58" s="66">
        <f t="shared" si="99"/>
        <v>0</v>
      </c>
      <c r="I58" s="66">
        <f t="shared" si="99"/>
        <v>0</v>
      </c>
      <c r="J58" s="66">
        <f t="shared" si="99"/>
        <v>0</v>
      </c>
      <c r="K58" s="66">
        <f t="shared" si="99"/>
        <v>0</v>
      </c>
      <c r="L58" s="66">
        <f t="shared" si="99"/>
        <v>0</v>
      </c>
      <c r="M58" s="66">
        <f t="shared" si="99"/>
        <v>0</v>
      </c>
      <c r="N58" s="66">
        <f t="shared" si="99"/>
        <v>0</v>
      </c>
      <c r="O58" s="66">
        <f t="shared" si="99"/>
        <v>0</v>
      </c>
      <c r="P58" s="5"/>
      <c r="Q58" s="5"/>
      <c r="R58" s="65" t="s">
        <v>49</v>
      </c>
      <c r="S58" s="66">
        <f t="shared" ref="S58:AD58" si="100">AI35</f>
        <v>0</v>
      </c>
      <c r="T58" s="66">
        <f t="shared" si="100"/>
        <v>0</v>
      </c>
      <c r="U58" s="66">
        <f t="shared" si="100"/>
        <v>0</v>
      </c>
      <c r="V58" s="66">
        <f t="shared" si="100"/>
        <v>0</v>
      </c>
      <c r="W58" s="66">
        <f t="shared" si="100"/>
        <v>0</v>
      </c>
      <c r="X58" s="66">
        <f t="shared" si="100"/>
        <v>0</v>
      </c>
      <c r="Y58" s="66">
        <f t="shared" si="100"/>
        <v>0</v>
      </c>
      <c r="Z58" s="66">
        <f t="shared" si="100"/>
        <v>0</v>
      </c>
      <c r="AA58" s="66">
        <f t="shared" si="100"/>
        <v>0</v>
      </c>
      <c r="AB58" s="66">
        <f t="shared" si="100"/>
        <v>0</v>
      </c>
      <c r="AC58" s="66">
        <f t="shared" si="100"/>
        <v>0</v>
      </c>
      <c r="AD58" s="66">
        <f t="shared" si="100"/>
        <v>0</v>
      </c>
      <c r="AE58" s="5"/>
      <c r="AF58" s="5"/>
      <c r="AG58" s="5"/>
      <c r="AH58" s="65" t="s">
        <v>43</v>
      </c>
      <c r="AI58" s="66">
        <f t="shared" ref="AI58:AT58" si="101">AI50</f>
        <v>0</v>
      </c>
      <c r="AJ58" s="66">
        <f t="shared" si="101"/>
        <v>0</v>
      </c>
      <c r="AK58" s="66">
        <f t="shared" si="101"/>
        <v>0</v>
      </c>
      <c r="AL58" s="66">
        <f t="shared" si="101"/>
        <v>0</v>
      </c>
      <c r="AM58" s="66">
        <f t="shared" si="101"/>
        <v>0</v>
      </c>
      <c r="AN58" s="66">
        <f t="shared" si="101"/>
        <v>0</v>
      </c>
      <c r="AO58" s="66">
        <f t="shared" si="101"/>
        <v>0</v>
      </c>
      <c r="AP58" s="66">
        <f t="shared" si="101"/>
        <v>0</v>
      </c>
      <c r="AQ58" s="66">
        <f t="shared" si="101"/>
        <v>0</v>
      </c>
      <c r="AR58" s="66">
        <f t="shared" si="101"/>
        <v>0</v>
      </c>
      <c r="AS58" s="66">
        <f t="shared" si="101"/>
        <v>0</v>
      </c>
      <c r="AT58" s="66">
        <f t="shared" si="101"/>
        <v>0</v>
      </c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</row>
    <row r="59" ht="31.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</row>
    <row r="60" ht="225.0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  <c r="BO973" s="5"/>
      <c r="BP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  <c r="BO974" s="5"/>
      <c r="BP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  <c r="BO975" s="5"/>
      <c r="BP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  <c r="BO976" s="5"/>
      <c r="BP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  <c r="BO977" s="5"/>
      <c r="BP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  <c r="BO978" s="5"/>
      <c r="BP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  <c r="BO979" s="5"/>
      <c r="BP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  <c r="BO981" s="5"/>
      <c r="BP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  <c r="BO982" s="5"/>
      <c r="BP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  <c r="BO983" s="5"/>
      <c r="BP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  <c r="BO985" s="5"/>
      <c r="BP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  <c r="BO986" s="5"/>
      <c r="BP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  <c r="BO987" s="5"/>
      <c r="BP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  <c r="BO988" s="5"/>
      <c r="BP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  <c r="BO989" s="5"/>
      <c r="BP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  <c r="BO990" s="5"/>
      <c r="BP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  <c r="BO991" s="5"/>
      <c r="BP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  <c r="BO992" s="5"/>
      <c r="BP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  <c r="BO993" s="5"/>
      <c r="BP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M994" s="5"/>
      <c r="BN994" s="5"/>
      <c r="BO994" s="5"/>
      <c r="BP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M995" s="5"/>
      <c r="BN995" s="5"/>
      <c r="BO995" s="5"/>
      <c r="BP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M996" s="5"/>
      <c r="BN996" s="5"/>
      <c r="BO996" s="5"/>
      <c r="BP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M997" s="5"/>
      <c r="BN997" s="5"/>
      <c r="BO997" s="5"/>
      <c r="BP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M998" s="5"/>
      <c r="BN998" s="5"/>
      <c r="BO998" s="5"/>
      <c r="BP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M999" s="5"/>
      <c r="BN999" s="5"/>
      <c r="BO999" s="5"/>
      <c r="BP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  <c r="BC1001" s="5"/>
      <c r="BD1001" s="5"/>
      <c r="BE1001" s="5"/>
      <c r="BF1001" s="5"/>
      <c r="BG1001" s="5"/>
      <c r="BH1001" s="5"/>
      <c r="BI1001" s="5"/>
      <c r="BJ1001" s="5"/>
      <c r="BK1001" s="5"/>
      <c r="BL1001" s="5"/>
      <c r="BM1001" s="5"/>
      <c r="BN1001" s="5"/>
      <c r="BO1001" s="5"/>
      <c r="BP1001" s="5"/>
    </row>
  </sheetData>
  <printOptions/>
  <pageMargins bottom="0.3" footer="0.0" header="0.0" left="0.3" right="0.3" top="0.3"/>
  <pageSetup orientation="landscape"/>
  <rowBreaks count="1" manualBreakCount="1">
    <brk id="51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62.89"/>
    <col customWidth="1" min="3" max="3" width="19.44"/>
    <col customWidth="1" min="4" max="4" width="2.56"/>
    <col customWidth="1" min="5" max="26" width="8.33"/>
  </cols>
  <sheetData>
    <row r="1" ht="34.5" customHeight="1">
      <c r="A1" s="5"/>
      <c r="B1" s="10" t="s">
        <v>50</v>
      </c>
      <c r="C1" s="67"/>
      <c r="D1" s="67"/>
      <c r="E1" s="6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0.25" customHeight="1">
      <c r="A2" s="5"/>
      <c r="B2" s="68" t="s">
        <v>51</v>
      </c>
      <c r="C2" s="69"/>
      <c r="D2" s="67"/>
      <c r="E2" s="67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99.5" customHeight="1">
      <c r="A3" s="5"/>
      <c r="B3" s="70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4.5" customHeight="1">
      <c r="A5" s="5"/>
      <c r="B5" s="10" t="s">
        <v>52</v>
      </c>
      <c r="C5" s="67"/>
      <c r="D5" s="67"/>
      <c r="E5" s="67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1.75" customHeight="1">
      <c r="A6" s="5"/>
      <c r="B6" s="71" t="s">
        <v>53</v>
      </c>
      <c r="C6" s="72" t="s">
        <v>54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4.75" customHeight="1">
      <c r="A7" s="5"/>
      <c r="B7" s="73"/>
      <c r="C7" s="74">
        <v>0.0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24.75" customHeight="1">
      <c r="A8" s="5"/>
      <c r="B8" s="73"/>
      <c r="C8" s="74">
        <v>0.0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24.75" customHeight="1">
      <c r="A9" s="5"/>
      <c r="B9" s="73"/>
      <c r="C9" s="74">
        <v>0.0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4.75" customHeight="1">
      <c r="A10" s="5"/>
      <c r="B10" s="73"/>
      <c r="C10" s="74">
        <v>0.0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4.75" customHeight="1">
      <c r="A11" s="5"/>
      <c r="B11" s="73"/>
      <c r="C11" s="74">
        <v>0.0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4.75" customHeight="1">
      <c r="A12" s="5"/>
      <c r="B12" s="73"/>
      <c r="C12" s="74">
        <v>0.0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4.75" customHeight="1">
      <c r="A13" s="5"/>
      <c r="B13" s="73"/>
      <c r="C13" s="74">
        <v>0.0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4.75" customHeight="1">
      <c r="A14" s="5"/>
      <c r="B14" s="73"/>
      <c r="C14" s="74">
        <v>0.0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4.75" customHeight="1">
      <c r="A15" s="5"/>
      <c r="B15" s="75"/>
      <c r="C15" s="76">
        <v>0.0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1.75" customHeight="1">
      <c r="A16" s="5"/>
      <c r="B16" s="77" t="s">
        <v>55</v>
      </c>
      <c r="C16" s="72" t="s">
        <v>54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24.75" customHeight="1">
      <c r="A17" s="5"/>
      <c r="B17" s="73"/>
      <c r="C17" s="74">
        <v>0.0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4.75" customHeight="1">
      <c r="A18" s="5"/>
      <c r="B18" s="73"/>
      <c r="C18" s="74">
        <v>0.0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4.75" customHeight="1">
      <c r="A19" s="5"/>
      <c r="B19" s="73"/>
      <c r="C19" s="74">
        <v>0.0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4.75" customHeight="1">
      <c r="A20" s="5"/>
      <c r="B20" s="73"/>
      <c r="C20" s="74">
        <v>0.0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4.75" customHeight="1">
      <c r="A21" s="5"/>
      <c r="B21" s="73"/>
      <c r="C21" s="74">
        <v>0.0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4.75" customHeight="1">
      <c r="A22" s="5"/>
      <c r="B22" s="73"/>
      <c r="C22" s="74">
        <v>0.0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4.75" customHeight="1">
      <c r="A23" s="5"/>
      <c r="B23" s="73"/>
      <c r="C23" s="74">
        <v>0.0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4.75" customHeight="1">
      <c r="A24" s="5"/>
      <c r="B24" s="73"/>
      <c r="C24" s="74">
        <v>0.0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4.75" customHeight="1">
      <c r="A25" s="5"/>
      <c r="B25" s="75"/>
      <c r="C25" s="76">
        <v>0.0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2">
    <mergeCell ref="B2:C2"/>
    <mergeCell ref="B3:C3"/>
  </mergeCells>
  <printOptions/>
  <pageMargins bottom="0.4" footer="0.0" header="0.0" left="0.4" right="0.4" top="0.4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36.78"/>
    <col customWidth="1" min="3" max="5" width="11.56"/>
    <col customWidth="1" min="6" max="6" width="3.33"/>
    <col customWidth="1" min="7" max="7" width="30.56"/>
    <col customWidth="1" min="8" max="8" width="11.56"/>
    <col customWidth="1" min="9" max="10" width="12.22"/>
    <col customWidth="1" min="11" max="11" width="2.56"/>
    <col customWidth="1" min="12" max="26" width="8.33"/>
  </cols>
  <sheetData>
    <row r="1" ht="41.25" customHeight="1">
      <c r="A1" s="5"/>
      <c r="B1" s="78" t="s">
        <v>56</v>
      </c>
      <c r="C1" s="79"/>
      <c r="D1" s="79"/>
      <c r="E1" s="79"/>
      <c r="F1" s="79"/>
      <c r="G1" s="80"/>
      <c r="H1" s="81"/>
      <c r="I1" s="82"/>
      <c r="J1" s="83" t="s">
        <v>57</v>
      </c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9.25" customHeight="1">
      <c r="A2" s="5"/>
      <c r="B2" s="84" t="s">
        <v>58</v>
      </c>
      <c r="C2" s="85"/>
      <c r="D2" s="85"/>
      <c r="E2" s="85"/>
      <c r="F2" s="85"/>
      <c r="G2" s="85"/>
      <c r="H2" s="85"/>
      <c r="I2" s="85"/>
      <c r="J2" s="8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9.5" customHeight="1">
      <c r="A3" s="5"/>
      <c r="B3" s="86" t="s">
        <v>59</v>
      </c>
      <c r="C3" s="87" t="s">
        <v>60</v>
      </c>
      <c r="D3" s="87" t="s">
        <v>60</v>
      </c>
      <c r="E3" s="87" t="s">
        <v>60</v>
      </c>
      <c r="F3" s="88"/>
      <c r="G3" s="86" t="s">
        <v>61</v>
      </c>
      <c r="H3" s="87" t="s">
        <v>60</v>
      </c>
      <c r="I3" s="87" t="s">
        <v>60</v>
      </c>
      <c r="J3" s="87" t="s">
        <v>60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9.5" customHeight="1">
      <c r="A4" s="5"/>
      <c r="B4" s="89" t="s">
        <v>62</v>
      </c>
      <c r="C4" s="90"/>
      <c r="D4" s="90"/>
      <c r="E4" s="91"/>
      <c r="F4" s="92"/>
      <c r="G4" s="89" t="s">
        <v>63</v>
      </c>
      <c r="H4" s="90"/>
      <c r="I4" s="90"/>
      <c r="J4" s="91"/>
      <c r="K4" s="93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9.5" customHeight="1">
      <c r="A5" s="5"/>
      <c r="B5" s="94" t="s">
        <v>64</v>
      </c>
      <c r="C5" s="95">
        <v>0.0</v>
      </c>
      <c r="D5" s="95">
        <v>0.0</v>
      </c>
      <c r="E5" s="95">
        <v>0.0</v>
      </c>
      <c r="F5" s="92"/>
      <c r="G5" s="94" t="s">
        <v>65</v>
      </c>
      <c r="H5" s="95">
        <v>0.0</v>
      </c>
      <c r="I5" s="95">
        <v>0.0</v>
      </c>
      <c r="J5" s="95">
        <v>0.0</v>
      </c>
      <c r="K5" s="93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9.5" customHeight="1">
      <c r="A6" s="5"/>
      <c r="B6" s="94" t="s">
        <v>66</v>
      </c>
      <c r="C6" s="95">
        <v>0.0</v>
      </c>
      <c r="D6" s="95">
        <v>0.0</v>
      </c>
      <c r="E6" s="95">
        <v>0.0</v>
      </c>
      <c r="F6" s="92"/>
      <c r="G6" s="94" t="s">
        <v>67</v>
      </c>
      <c r="H6" s="95">
        <v>0.0</v>
      </c>
      <c r="I6" s="95">
        <v>0.0</v>
      </c>
      <c r="J6" s="95">
        <v>0.0</v>
      </c>
      <c r="K6" s="93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9.5" customHeight="1">
      <c r="A7" s="5"/>
      <c r="B7" s="94" t="s">
        <v>68</v>
      </c>
      <c r="C7" s="95">
        <v>0.0</v>
      </c>
      <c r="D7" s="95">
        <v>0.0</v>
      </c>
      <c r="E7" s="95">
        <v>0.0</v>
      </c>
      <c r="F7" s="92"/>
      <c r="G7" s="94" t="s">
        <v>69</v>
      </c>
      <c r="H7" s="95">
        <v>0.0</v>
      </c>
      <c r="I7" s="95">
        <v>0.0</v>
      </c>
      <c r="J7" s="95">
        <v>0.0</v>
      </c>
      <c r="K7" s="93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9.5" customHeight="1">
      <c r="A8" s="5"/>
      <c r="B8" s="94" t="s">
        <v>70</v>
      </c>
      <c r="C8" s="95">
        <v>0.0</v>
      </c>
      <c r="D8" s="95">
        <v>0.0</v>
      </c>
      <c r="E8" s="95">
        <v>0.0</v>
      </c>
      <c r="F8" s="92"/>
      <c r="G8" s="94" t="s">
        <v>71</v>
      </c>
      <c r="H8" s="95">
        <v>0.0</v>
      </c>
      <c r="I8" s="95">
        <v>0.0</v>
      </c>
      <c r="J8" s="95">
        <v>0.0</v>
      </c>
      <c r="K8" s="93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9.5" customHeight="1">
      <c r="A9" s="5"/>
      <c r="B9" s="94" t="s">
        <v>72</v>
      </c>
      <c r="C9" s="95">
        <v>0.0</v>
      </c>
      <c r="D9" s="95">
        <v>0.0</v>
      </c>
      <c r="E9" s="95">
        <v>0.0</v>
      </c>
      <c r="F9" s="92"/>
      <c r="G9" s="94" t="s">
        <v>73</v>
      </c>
      <c r="H9" s="95">
        <v>0.0</v>
      </c>
      <c r="I9" s="95">
        <v>0.0</v>
      </c>
      <c r="J9" s="95">
        <v>0.0</v>
      </c>
      <c r="K9" s="93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9.5" customHeight="1">
      <c r="A10" s="5"/>
      <c r="B10" s="96" t="s">
        <v>74</v>
      </c>
      <c r="C10" s="97">
        <f t="shared" ref="C10:E10" si="1">SUM(C5:C9)</f>
        <v>0</v>
      </c>
      <c r="D10" s="97">
        <f t="shared" si="1"/>
        <v>0</v>
      </c>
      <c r="E10" s="97">
        <f t="shared" si="1"/>
        <v>0</v>
      </c>
      <c r="F10" s="92"/>
      <c r="G10" s="94" t="s">
        <v>75</v>
      </c>
      <c r="H10" s="95">
        <v>0.0</v>
      </c>
      <c r="I10" s="95">
        <v>0.0</v>
      </c>
      <c r="J10" s="95">
        <v>0.0</v>
      </c>
      <c r="K10" s="93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9.5" customHeight="1">
      <c r="A11" s="5"/>
      <c r="B11" s="89" t="s">
        <v>76</v>
      </c>
      <c r="C11" s="90"/>
      <c r="D11" s="90"/>
      <c r="E11" s="91"/>
      <c r="F11" s="92"/>
      <c r="G11" s="96" t="s">
        <v>77</v>
      </c>
      <c r="H11" s="97">
        <f t="shared" ref="H11:J11" si="2">SUM(H5:H10)</f>
        <v>0</v>
      </c>
      <c r="I11" s="97">
        <f t="shared" si="2"/>
        <v>0</v>
      </c>
      <c r="J11" s="97">
        <f t="shared" si="2"/>
        <v>0</v>
      </c>
      <c r="K11" s="93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9.5" customHeight="1">
      <c r="A12" s="5"/>
      <c r="B12" s="94" t="s">
        <v>78</v>
      </c>
      <c r="C12" s="95">
        <v>0.0</v>
      </c>
      <c r="D12" s="95">
        <v>0.0</v>
      </c>
      <c r="E12" s="95">
        <v>0.0</v>
      </c>
      <c r="F12" s="92"/>
      <c r="G12" s="89" t="s">
        <v>79</v>
      </c>
      <c r="H12" s="90"/>
      <c r="I12" s="90"/>
      <c r="J12" s="91"/>
      <c r="K12" s="93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9.5" customHeight="1">
      <c r="A13" s="5"/>
      <c r="B13" s="94" t="s">
        <v>80</v>
      </c>
      <c r="C13" s="95">
        <v>0.0</v>
      </c>
      <c r="D13" s="95">
        <v>0.0</v>
      </c>
      <c r="E13" s="95">
        <v>0.0</v>
      </c>
      <c r="F13" s="92"/>
      <c r="G13" s="94" t="s">
        <v>81</v>
      </c>
      <c r="H13" s="95">
        <v>0.0</v>
      </c>
      <c r="I13" s="95">
        <v>0.0</v>
      </c>
      <c r="J13" s="95">
        <v>0.0</v>
      </c>
      <c r="K13" s="93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9.5" customHeight="1">
      <c r="A14" s="5"/>
      <c r="B14" s="94" t="s">
        <v>82</v>
      </c>
      <c r="C14" s="95">
        <v>0.0</v>
      </c>
      <c r="D14" s="95">
        <v>0.0</v>
      </c>
      <c r="E14" s="95">
        <v>0.0</v>
      </c>
      <c r="F14" s="92"/>
      <c r="G14" s="94" t="s">
        <v>83</v>
      </c>
      <c r="H14" s="95">
        <v>0.0</v>
      </c>
      <c r="I14" s="95">
        <v>0.0</v>
      </c>
      <c r="J14" s="95">
        <v>0.0</v>
      </c>
      <c r="K14" s="93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9.5" customHeight="1">
      <c r="A15" s="5"/>
      <c r="B15" s="94" t="s">
        <v>84</v>
      </c>
      <c r="C15" s="95">
        <v>0.0</v>
      </c>
      <c r="D15" s="95">
        <v>0.0</v>
      </c>
      <c r="E15" s="95">
        <v>0.0</v>
      </c>
      <c r="F15" s="92"/>
      <c r="G15" s="94" t="s">
        <v>85</v>
      </c>
      <c r="H15" s="95">
        <v>0.0</v>
      </c>
      <c r="I15" s="95">
        <v>0.0</v>
      </c>
      <c r="J15" s="95">
        <v>0.0</v>
      </c>
      <c r="K15" s="93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9.5" customHeight="1">
      <c r="A16" s="5"/>
      <c r="B16" s="96" t="s">
        <v>86</v>
      </c>
      <c r="C16" s="97">
        <f t="shared" ref="C16:E16" si="3">SUM(C12:C15)</f>
        <v>0</v>
      </c>
      <c r="D16" s="97">
        <f t="shared" si="3"/>
        <v>0</v>
      </c>
      <c r="E16" s="97">
        <f t="shared" si="3"/>
        <v>0</v>
      </c>
      <c r="F16" s="92"/>
      <c r="G16" s="96" t="s">
        <v>87</v>
      </c>
      <c r="H16" s="97">
        <f t="shared" ref="H16:J16" si="4">SUM(H13:H15)</f>
        <v>0</v>
      </c>
      <c r="I16" s="97">
        <f t="shared" si="4"/>
        <v>0</v>
      </c>
      <c r="J16" s="97">
        <f t="shared" si="4"/>
        <v>0</v>
      </c>
      <c r="K16" s="93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9.5" customHeight="1">
      <c r="A17" s="5"/>
      <c r="B17" s="89" t="s">
        <v>88</v>
      </c>
      <c r="C17" s="90"/>
      <c r="D17" s="90"/>
      <c r="E17" s="91"/>
      <c r="F17" s="92"/>
      <c r="G17" s="89" t="s">
        <v>89</v>
      </c>
      <c r="H17" s="90"/>
      <c r="I17" s="90"/>
      <c r="J17" s="91"/>
      <c r="K17" s="93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9.5" customHeight="1">
      <c r="A18" s="5"/>
      <c r="B18" s="94" t="s">
        <v>90</v>
      </c>
      <c r="C18" s="95">
        <v>0.0</v>
      </c>
      <c r="D18" s="95">
        <v>0.0</v>
      </c>
      <c r="E18" s="95">
        <v>0.0</v>
      </c>
      <c r="F18" s="92"/>
      <c r="G18" s="94" t="s">
        <v>91</v>
      </c>
      <c r="H18" s="95">
        <v>0.0</v>
      </c>
      <c r="I18" s="95">
        <v>0.0</v>
      </c>
      <c r="J18" s="95">
        <v>0.0</v>
      </c>
      <c r="K18" s="93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9.5" customHeight="1">
      <c r="A19" s="5"/>
      <c r="B19" s="94" t="s">
        <v>92</v>
      </c>
      <c r="C19" s="95">
        <v>0.0</v>
      </c>
      <c r="D19" s="95">
        <v>0.0</v>
      </c>
      <c r="E19" s="95">
        <v>0.0</v>
      </c>
      <c r="F19" s="92"/>
      <c r="G19" s="94" t="s">
        <v>93</v>
      </c>
      <c r="H19" s="95">
        <v>0.0</v>
      </c>
      <c r="I19" s="95">
        <v>0.0</v>
      </c>
      <c r="J19" s="95">
        <v>0.0</v>
      </c>
      <c r="K19" s="93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9.5" customHeight="1">
      <c r="A20" s="5"/>
      <c r="B20" s="98" t="s">
        <v>94</v>
      </c>
      <c r="C20" s="99">
        <f t="shared" ref="C20:E20" si="5">SUM(C18:C19)</f>
        <v>0</v>
      </c>
      <c r="D20" s="99">
        <f t="shared" si="5"/>
        <v>0</v>
      </c>
      <c r="E20" s="99">
        <f t="shared" si="5"/>
        <v>0</v>
      </c>
      <c r="F20" s="92"/>
      <c r="G20" s="94" t="s">
        <v>85</v>
      </c>
      <c r="H20" s="95">
        <v>0.0</v>
      </c>
      <c r="I20" s="95">
        <v>0.0</v>
      </c>
      <c r="J20" s="95">
        <v>0.0</v>
      </c>
      <c r="K20" s="93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9.5" customHeight="1">
      <c r="A21" s="5"/>
      <c r="B21" s="85"/>
      <c r="C21" s="85"/>
      <c r="D21" s="85"/>
      <c r="E21" s="85"/>
      <c r="F21" s="92"/>
      <c r="G21" s="96" t="s">
        <v>95</v>
      </c>
      <c r="H21" s="97">
        <f t="shared" ref="H21:J21" si="6">SUM(H18:H20)</f>
        <v>0</v>
      </c>
      <c r="I21" s="97">
        <f t="shared" si="6"/>
        <v>0</v>
      </c>
      <c r="J21" s="97">
        <f t="shared" si="6"/>
        <v>0</v>
      </c>
      <c r="K21" s="93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9.5" customHeight="1">
      <c r="A22" s="5"/>
      <c r="B22" s="85"/>
      <c r="C22" s="85"/>
      <c r="D22" s="85"/>
      <c r="E22" s="85"/>
      <c r="F22" s="92"/>
      <c r="G22" s="85"/>
      <c r="H22" s="100"/>
      <c r="I22" s="100"/>
      <c r="J22" s="100"/>
      <c r="K22" s="4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9.5" customHeight="1">
      <c r="A23" s="5"/>
      <c r="B23" s="101" t="s">
        <v>96</v>
      </c>
      <c r="C23" s="102">
        <f t="shared" ref="C23:E23" si="7">C10+C16+C20</f>
        <v>0</v>
      </c>
      <c r="D23" s="102">
        <f t="shared" si="7"/>
        <v>0</v>
      </c>
      <c r="E23" s="102">
        <f t="shared" si="7"/>
        <v>0</v>
      </c>
      <c r="F23" s="92"/>
      <c r="G23" s="103" t="s">
        <v>97</v>
      </c>
      <c r="H23" s="104">
        <f t="shared" ref="H23:J23" si="8">H11+H16+H21</f>
        <v>0</v>
      </c>
      <c r="I23" s="104">
        <f t="shared" si="8"/>
        <v>0</v>
      </c>
      <c r="J23" s="104">
        <f t="shared" si="8"/>
        <v>0</v>
      </c>
      <c r="K23" s="4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60.0" customHeight="1">
      <c r="A24" s="5"/>
      <c r="B24" s="85"/>
      <c r="C24" s="85"/>
      <c r="D24" s="85"/>
      <c r="E24" s="85"/>
      <c r="F24" s="92"/>
      <c r="G24" s="85"/>
      <c r="H24" s="85"/>
      <c r="I24" s="85"/>
      <c r="J24" s="85"/>
      <c r="K24" s="85"/>
      <c r="L24" s="8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33.75" customHeight="1">
      <c r="A25" s="5"/>
      <c r="B25" s="86" t="s">
        <v>98</v>
      </c>
      <c r="C25" s="87" t="s">
        <v>60</v>
      </c>
      <c r="D25" s="87" t="s">
        <v>60</v>
      </c>
      <c r="E25" s="87" t="s">
        <v>60</v>
      </c>
      <c r="F25" s="85"/>
      <c r="G25" s="85"/>
      <c r="H25" s="85"/>
      <c r="I25" s="85"/>
      <c r="J25" s="8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34.5" customHeight="1">
      <c r="A26" s="5"/>
      <c r="B26" s="105" t="s">
        <v>99</v>
      </c>
      <c r="C26" s="106" t="str">
        <f t="shared" ref="C26:E26" si="9">IF(C23=0,"",(H11+H16)/C23)</f>
        <v/>
      </c>
      <c r="D26" s="106" t="str">
        <f t="shared" si="9"/>
        <v/>
      </c>
      <c r="E26" s="106" t="str">
        <f t="shared" si="9"/>
        <v/>
      </c>
      <c r="F26" s="85"/>
      <c r="G26" s="85"/>
      <c r="H26" s="85"/>
      <c r="I26" s="85"/>
      <c r="J26" s="8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34.5" customHeight="1">
      <c r="A27" s="5"/>
      <c r="B27" s="107" t="s">
        <v>100</v>
      </c>
      <c r="C27" s="108" t="str">
        <f t="shared" ref="C27:E27" si="10">IF(H11=0,"",C10/H11)</f>
        <v/>
      </c>
      <c r="D27" s="108" t="str">
        <f t="shared" si="10"/>
        <v/>
      </c>
      <c r="E27" s="108" t="str">
        <f t="shared" si="10"/>
        <v/>
      </c>
      <c r="F27" s="85"/>
      <c r="G27" s="85"/>
      <c r="H27" s="85"/>
      <c r="I27" s="85"/>
      <c r="J27" s="8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34.5" customHeight="1">
      <c r="A28" s="5"/>
      <c r="B28" s="107" t="s">
        <v>101</v>
      </c>
      <c r="C28" s="109">
        <f t="shared" ref="C28:E28" si="11">C10-H11</f>
        <v>0</v>
      </c>
      <c r="D28" s="109">
        <f t="shared" si="11"/>
        <v>0</v>
      </c>
      <c r="E28" s="109">
        <f t="shared" si="11"/>
        <v>0</v>
      </c>
      <c r="F28" s="85"/>
      <c r="G28" s="85"/>
      <c r="H28" s="85"/>
      <c r="I28" s="85"/>
      <c r="J28" s="8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34.5" customHeight="1">
      <c r="A29" s="5"/>
      <c r="B29" s="107" t="s">
        <v>102</v>
      </c>
      <c r="C29" s="108" t="str">
        <f t="shared" ref="C29:E29" si="12">IF(H21=0,"",C23/H21)</f>
        <v/>
      </c>
      <c r="D29" s="108" t="str">
        <f t="shared" si="12"/>
        <v/>
      </c>
      <c r="E29" s="108" t="str">
        <f t="shared" si="12"/>
        <v/>
      </c>
      <c r="F29" s="85"/>
      <c r="G29" s="85"/>
      <c r="H29" s="85"/>
      <c r="I29" s="85"/>
      <c r="J29" s="8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34.5" customHeight="1">
      <c r="A30" s="5"/>
      <c r="B30" s="107" t="s">
        <v>103</v>
      </c>
      <c r="C30" s="108" t="str">
        <f t="shared" ref="C30:E30" si="13">IF(H21=0,"",(H11+H16)/H21)</f>
        <v/>
      </c>
      <c r="D30" s="108" t="str">
        <f t="shared" si="13"/>
        <v/>
      </c>
      <c r="E30" s="108" t="str">
        <f t="shared" si="13"/>
        <v/>
      </c>
      <c r="F30" s="8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110"/>
      <c r="D31" s="110"/>
      <c r="E31" s="110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110"/>
      <c r="D32" s="110"/>
      <c r="E32" s="110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110"/>
      <c r="D33" s="110"/>
      <c r="E33" s="110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110"/>
      <c r="D34" s="110"/>
      <c r="E34" s="110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110"/>
      <c r="D35" s="110"/>
      <c r="E35" s="110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110"/>
      <c r="D36" s="110"/>
      <c r="E36" s="110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110"/>
      <c r="D37" s="110"/>
      <c r="E37" s="110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110"/>
      <c r="D38" s="110"/>
      <c r="E38" s="110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110"/>
      <c r="D39" s="110"/>
      <c r="E39" s="110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110"/>
      <c r="D40" s="110"/>
      <c r="E40" s="110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110"/>
      <c r="D41" s="110"/>
      <c r="E41" s="110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110"/>
      <c r="D42" s="110"/>
      <c r="E42" s="110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110"/>
      <c r="D43" s="110"/>
      <c r="E43" s="110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110"/>
      <c r="D44" s="110"/>
      <c r="E44" s="110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110"/>
      <c r="D45" s="110"/>
      <c r="E45" s="110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110"/>
      <c r="D46" s="110"/>
      <c r="E46" s="110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110"/>
      <c r="D47" s="110"/>
      <c r="E47" s="110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110"/>
      <c r="D48" s="110"/>
      <c r="E48" s="110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110"/>
      <c r="D49" s="110"/>
      <c r="E49" s="110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110"/>
      <c r="D50" s="110"/>
      <c r="E50" s="110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110"/>
      <c r="D51" s="110"/>
      <c r="E51" s="110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110"/>
      <c r="D52" s="110"/>
      <c r="E52" s="110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110"/>
      <c r="D53" s="110"/>
      <c r="E53" s="110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110"/>
      <c r="D54" s="110"/>
      <c r="E54" s="110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110"/>
      <c r="D55" s="110"/>
      <c r="E55" s="110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110"/>
      <c r="D56" s="110"/>
      <c r="E56" s="110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110"/>
      <c r="D57" s="110"/>
      <c r="E57" s="110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110"/>
      <c r="D58" s="110"/>
      <c r="E58" s="110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printOptions/>
  <pageMargins bottom="0.4" footer="0.0" header="0.0" left="0.4" right="0.4" top="0.4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44.89"/>
    <col customWidth="1" min="3" max="5" width="13.89"/>
    <col customWidth="1" min="6" max="6" width="2.56"/>
    <col customWidth="1" min="7" max="26" width="8.33"/>
  </cols>
  <sheetData>
    <row r="1" ht="40.5" customHeight="1">
      <c r="A1" s="5"/>
      <c r="B1" s="111" t="s">
        <v>104</v>
      </c>
      <c r="C1" s="67"/>
      <c r="D1" s="67"/>
      <c r="E1" s="67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33.0" customHeight="1">
      <c r="A2" s="5"/>
      <c r="B2" s="112" t="s">
        <v>105</v>
      </c>
      <c r="C2" s="113"/>
      <c r="D2" s="113"/>
      <c r="E2" s="113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2.5" customHeight="1">
      <c r="A3" s="5"/>
      <c r="B3" s="114" t="s">
        <v>106</v>
      </c>
      <c r="C3" s="115" t="s">
        <v>60</v>
      </c>
      <c r="D3" s="115" t="s">
        <v>60</v>
      </c>
      <c r="E3" s="115" t="s">
        <v>60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2.5" customHeight="1">
      <c r="A4" s="5"/>
      <c r="B4" s="116" t="s">
        <v>107</v>
      </c>
      <c r="C4" s="117">
        <v>0.0</v>
      </c>
      <c r="D4" s="117">
        <v>0.0</v>
      </c>
      <c r="E4" s="117">
        <v>0.0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2.5" customHeight="1">
      <c r="A5" s="5"/>
      <c r="B5" s="116" t="s">
        <v>108</v>
      </c>
      <c r="C5" s="117">
        <v>0.0</v>
      </c>
      <c r="D5" s="117">
        <v>0.0</v>
      </c>
      <c r="E5" s="117">
        <v>0.0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2.5" customHeight="1">
      <c r="A6" s="5"/>
      <c r="B6" s="116" t="s">
        <v>109</v>
      </c>
      <c r="C6" s="117">
        <v>0.0</v>
      </c>
      <c r="D6" s="117">
        <v>0.0</v>
      </c>
      <c r="E6" s="117">
        <v>0.0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2.5" customHeight="1">
      <c r="A7" s="5"/>
      <c r="B7" s="116" t="s">
        <v>110</v>
      </c>
      <c r="C7" s="117">
        <v>0.0</v>
      </c>
      <c r="D7" s="117">
        <v>0.0</v>
      </c>
      <c r="E7" s="117">
        <v>0.0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22.5" customHeight="1">
      <c r="A8" s="5"/>
      <c r="B8" s="116" t="s">
        <v>111</v>
      </c>
      <c r="C8" s="117">
        <v>0.0</v>
      </c>
      <c r="D8" s="117">
        <v>0.0</v>
      </c>
      <c r="E8" s="117">
        <v>0.0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22.5" customHeight="1">
      <c r="A9" s="5"/>
      <c r="B9" s="116" t="s">
        <v>90</v>
      </c>
      <c r="C9" s="117">
        <v>0.0</v>
      </c>
      <c r="D9" s="117">
        <v>0.0</v>
      </c>
      <c r="E9" s="117">
        <v>0.0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2.5" customHeight="1">
      <c r="A10" s="5"/>
      <c r="B10" s="118" t="s">
        <v>85</v>
      </c>
      <c r="C10" s="119">
        <v>0.0</v>
      </c>
      <c r="D10" s="119">
        <v>0.0</v>
      </c>
      <c r="E10" s="119">
        <v>0.0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21.0" customHeight="1">
      <c r="A11" s="5"/>
      <c r="B11" s="120" t="s">
        <v>112</v>
      </c>
      <c r="C11" s="121">
        <f t="shared" ref="C11:E11" si="1">SUM(C4:C10)</f>
        <v>0</v>
      </c>
      <c r="D11" s="121">
        <f t="shared" si="1"/>
        <v>0</v>
      </c>
      <c r="E11" s="121">
        <f t="shared" si="1"/>
        <v>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2.5" customHeight="1">
      <c r="A12" s="5"/>
      <c r="B12" s="122" t="s">
        <v>113</v>
      </c>
      <c r="C12" s="123" t="str">
        <f t="shared" ref="C12:E12" si="2">C3</f>
        <v>[Año]</v>
      </c>
      <c r="D12" s="123" t="str">
        <f t="shared" si="2"/>
        <v>[Año]</v>
      </c>
      <c r="E12" s="123" t="str">
        <f t="shared" si="2"/>
        <v>[Año]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2.5" customHeight="1">
      <c r="A13" s="5"/>
      <c r="B13" s="116" t="s">
        <v>114</v>
      </c>
      <c r="C13" s="117">
        <v>0.0</v>
      </c>
      <c r="D13" s="117">
        <v>0.0</v>
      </c>
      <c r="E13" s="117">
        <v>0.0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2.5" customHeight="1">
      <c r="A14" s="5"/>
      <c r="B14" s="116" t="s">
        <v>115</v>
      </c>
      <c r="C14" s="117">
        <v>0.0</v>
      </c>
      <c r="D14" s="117">
        <v>0.0</v>
      </c>
      <c r="E14" s="117">
        <v>0.0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2.5" customHeight="1">
      <c r="A15" s="5"/>
      <c r="B15" s="116" t="s">
        <v>116</v>
      </c>
      <c r="C15" s="117">
        <v>0.0</v>
      </c>
      <c r="D15" s="117">
        <v>0.0</v>
      </c>
      <c r="E15" s="117">
        <v>0.0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22.5" customHeight="1">
      <c r="A16" s="5"/>
      <c r="B16" s="124" t="s">
        <v>117</v>
      </c>
      <c r="C16" s="117">
        <v>0.0</v>
      </c>
      <c r="D16" s="117">
        <v>0.0</v>
      </c>
      <c r="E16" s="117">
        <v>0.0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22.5" customHeight="1">
      <c r="A17" s="5"/>
      <c r="B17" s="116" t="s">
        <v>118</v>
      </c>
      <c r="C17" s="117">
        <v>0.0</v>
      </c>
      <c r="D17" s="117">
        <v>0.0</v>
      </c>
      <c r="E17" s="117">
        <v>0.0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22.5" customHeight="1">
      <c r="A18" s="5"/>
      <c r="B18" s="118" t="s">
        <v>119</v>
      </c>
      <c r="C18" s="119">
        <v>0.0</v>
      </c>
      <c r="D18" s="119">
        <v>0.0</v>
      </c>
      <c r="E18" s="119">
        <v>0.0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21.0" customHeight="1">
      <c r="A19" s="5"/>
      <c r="B19" s="120" t="s">
        <v>120</v>
      </c>
      <c r="C19" s="121">
        <f t="shared" ref="C19:E19" si="3">SUM(C13:C18)</f>
        <v>0</v>
      </c>
      <c r="D19" s="121">
        <f t="shared" si="3"/>
        <v>0</v>
      </c>
      <c r="E19" s="121">
        <f t="shared" si="3"/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2.5" customHeight="1">
      <c r="A20" s="5"/>
      <c r="B20" s="122" t="s">
        <v>121</v>
      </c>
      <c r="C20" s="123" t="str">
        <f t="shared" ref="C20:E20" si="4">C3</f>
        <v>[Año]</v>
      </c>
      <c r="D20" s="123" t="str">
        <f t="shared" si="4"/>
        <v>[Año]</v>
      </c>
      <c r="E20" s="123" t="str">
        <f t="shared" si="4"/>
        <v>[Año]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2.5" customHeight="1">
      <c r="A21" s="5"/>
      <c r="B21" s="116" t="s">
        <v>122</v>
      </c>
      <c r="C21" s="117">
        <v>0.0</v>
      </c>
      <c r="D21" s="117">
        <v>0.0</v>
      </c>
      <c r="E21" s="117">
        <v>0.0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2.5" customHeight="1">
      <c r="A22" s="5"/>
      <c r="B22" s="116" t="s">
        <v>123</v>
      </c>
      <c r="C22" s="117">
        <v>0.0</v>
      </c>
      <c r="D22" s="117">
        <v>0.0</v>
      </c>
      <c r="E22" s="117">
        <v>0.0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2.5" customHeight="1">
      <c r="A23" s="5"/>
      <c r="B23" s="116" t="s">
        <v>124</v>
      </c>
      <c r="C23" s="117">
        <v>0.0</v>
      </c>
      <c r="D23" s="117">
        <v>0.0</v>
      </c>
      <c r="E23" s="117">
        <v>0.0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2.5" customHeight="1">
      <c r="A24" s="5"/>
      <c r="B24" s="118" t="s">
        <v>125</v>
      </c>
      <c r="C24" s="119">
        <v>0.0</v>
      </c>
      <c r="D24" s="119">
        <v>0.0</v>
      </c>
      <c r="E24" s="119">
        <v>0.0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21.0" customHeight="1">
      <c r="A25" s="5"/>
      <c r="B25" s="120" t="s">
        <v>126</v>
      </c>
      <c r="C25" s="121">
        <f t="shared" ref="C25:E25" si="5">SUM(C21:C24)</f>
        <v>0</v>
      </c>
      <c r="D25" s="121">
        <f t="shared" si="5"/>
        <v>0</v>
      </c>
      <c r="E25" s="121">
        <f t="shared" si="5"/>
        <v>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22.5" customHeight="1">
      <c r="A26" s="5"/>
      <c r="B26" s="125" t="s">
        <v>127</v>
      </c>
      <c r="C26" s="126" t="str">
        <f t="shared" ref="C26:E26" si="6">C3</f>
        <v>[Año]</v>
      </c>
      <c r="D26" s="126" t="str">
        <f t="shared" si="6"/>
        <v>[Año]</v>
      </c>
      <c r="E26" s="126" t="str">
        <f t="shared" si="6"/>
        <v>[Año]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34.5" customHeight="1">
      <c r="A27" s="5"/>
      <c r="B27" s="127" t="s">
        <v>128</v>
      </c>
      <c r="C27" s="128">
        <f t="shared" ref="C27:E27" si="7">SUM(C25,C19,C11)</f>
        <v>0</v>
      </c>
      <c r="D27" s="128">
        <f t="shared" si="7"/>
        <v>0</v>
      </c>
      <c r="E27" s="128">
        <f t="shared" si="7"/>
        <v>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34.5" customHeight="1">
      <c r="A28" s="5"/>
      <c r="B28" s="118" t="s">
        <v>129</v>
      </c>
      <c r="C28" s="129">
        <v>0.0</v>
      </c>
      <c r="D28" s="129">
        <v>0.0</v>
      </c>
      <c r="E28" s="129">
        <v>0.0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34.5" customHeight="1">
      <c r="A29" s="5"/>
      <c r="B29" s="130" t="s">
        <v>130</v>
      </c>
      <c r="C29" s="131">
        <f t="shared" ref="C29:E29" si="8">SUM(C28,C27)</f>
        <v>0</v>
      </c>
      <c r="D29" s="131">
        <f t="shared" si="8"/>
        <v>0</v>
      </c>
      <c r="E29" s="131">
        <f t="shared" si="8"/>
        <v>0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132"/>
      <c r="C30" s="110"/>
      <c r="D30" s="110"/>
      <c r="E30" s="110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132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132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132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132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132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132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132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132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132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132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132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132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132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132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132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132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132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132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132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132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132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132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132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132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132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132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132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132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132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132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132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132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132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132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132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132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132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132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132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132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132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132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132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132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132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132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132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132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132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132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132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132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132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132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132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132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132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132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132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132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132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132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132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132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132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132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132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132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132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132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132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132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132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132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132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132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132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132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132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132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132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132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132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132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132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132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132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132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132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132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132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132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132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132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132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132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132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132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132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132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132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132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132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132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132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132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132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132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132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132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132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132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132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132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132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132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132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132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132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132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132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132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132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132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132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132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132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132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132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132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132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132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132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132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132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132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132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132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132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132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132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132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132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132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132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132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132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132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132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132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132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132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132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132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132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132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132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132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132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132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132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132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132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132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132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132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132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132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132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132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132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132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132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132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132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132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132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132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132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132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132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132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132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132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132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132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132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132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132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132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132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132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132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132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132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132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132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132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132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132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132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132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132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132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132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132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132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132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132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132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132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132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132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132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132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132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132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132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132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132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132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132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132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132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132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132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132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132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132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132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132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132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132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132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132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132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132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132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132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132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132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132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132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132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132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132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132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132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132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132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132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132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132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132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132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132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132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132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132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132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132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132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132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132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132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132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132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132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132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132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132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132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132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132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132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132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132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132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132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132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132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132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132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132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132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132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132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132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132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132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132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132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132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132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132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132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132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132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132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132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132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132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132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132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132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132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132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132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132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132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132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132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132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132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132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132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132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132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132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132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132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132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132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132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132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132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132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132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132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132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132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132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132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132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132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132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132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132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132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132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132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132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132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132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132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132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132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132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132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132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132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132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132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132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132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132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132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132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132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132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132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132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132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132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132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132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132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132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132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132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132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132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132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132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132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132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132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132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132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132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132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132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132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132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132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132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132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132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132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132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132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132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132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132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132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132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132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132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132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132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132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132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132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132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132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132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132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132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132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132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132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132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132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132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132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132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132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132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132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132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132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132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132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132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132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132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132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132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132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132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132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132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132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132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132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132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132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132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132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132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132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132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132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132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132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132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132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132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132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132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132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132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132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132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132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132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132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132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132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132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132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132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132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132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132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132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132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132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132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132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132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132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132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132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132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132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132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132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132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132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132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132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132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132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132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132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132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132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132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132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132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132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132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132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132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132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132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132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132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132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132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132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132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132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132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132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132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132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132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132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132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132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132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132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132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132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132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132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132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132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132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132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132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132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132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132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132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132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132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132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132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132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132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132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132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132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132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132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132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132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132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132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132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132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132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132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132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132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132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132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132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132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132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132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132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132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132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132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132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132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132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132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132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132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132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132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132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132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132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132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132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132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132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132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132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132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132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132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132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132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132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132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132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132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132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132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132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132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132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132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132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132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132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132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132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132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132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132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132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132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132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132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132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132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132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132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132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132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132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132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132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132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132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132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132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132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132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132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132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132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132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132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132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132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132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132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132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132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132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132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132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132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132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132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132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132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132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132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132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132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132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132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132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132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132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132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132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132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132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132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132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132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132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132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132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132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132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132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132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132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132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132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132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132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132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132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132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132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132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132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132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132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132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132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132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132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132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132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132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132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132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132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132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132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132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132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132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132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132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132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132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132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132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132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132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132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132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132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132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132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132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132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132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132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132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132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132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132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132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132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132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132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132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132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132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132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132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132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132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132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132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132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132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132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132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132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132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132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132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132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132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132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132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132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132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132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132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132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132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132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132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132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132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132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132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132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132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132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132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132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132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132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132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132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132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132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132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132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132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132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132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132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132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132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132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132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132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132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132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132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132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132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132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132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132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132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132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132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132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132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132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132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132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132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132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132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132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132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132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132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132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132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132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132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132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132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132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132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132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132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132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132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132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132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132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132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132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132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132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132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132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132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132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132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132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132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132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132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132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132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132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132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132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132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132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132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132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132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132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132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132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132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132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132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132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132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132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132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132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132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132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132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132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132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132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132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132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132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132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132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132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132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132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132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132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132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132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132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132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132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132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132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132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132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132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132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132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132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132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132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132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132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132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132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132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132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132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132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132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132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132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132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132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132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132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132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132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132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132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132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132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132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132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132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132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132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132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132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132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132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132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132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132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132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132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132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132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132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132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132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132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132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132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132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132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132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132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132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132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132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132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132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132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132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132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132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132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132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132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132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132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132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132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132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132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132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132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132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132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132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132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132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132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132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132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132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132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132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132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132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132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132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132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132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132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132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132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132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132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132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132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132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132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132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132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132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132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132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132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132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conditionalFormatting sqref="E4:E11 E19 E25">
    <cfRule type="cellIs" dxfId="0" priority="1" operator="lessThan">
      <formula>0</formula>
    </cfRule>
  </conditionalFormatting>
  <conditionalFormatting sqref="E13:E19 E25">
    <cfRule type="cellIs" dxfId="0" priority="2" operator="lessThan">
      <formula>0</formula>
    </cfRule>
  </conditionalFormatting>
  <conditionalFormatting sqref="E21:E25 E27:E29">
    <cfRule type="cellIs" dxfId="0" priority="3" operator="lessThan">
      <formula>0</formula>
    </cfRule>
  </conditionalFormatting>
  <conditionalFormatting sqref="D4:D11 D19 D25">
    <cfRule type="cellIs" dxfId="0" priority="4" operator="lessThan">
      <formula>0</formula>
    </cfRule>
  </conditionalFormatting>
  <conditionalFormatting sqref="D13:D19 D25">
    <cfRule type="cellIs" dxfId="0" priority="5" operator="lessThan">
      <formula>0</formula>
    </cfRule>
  </conditionalFormatting>
  <conditionalFormatting sqref="D21:D25 D27:D29">
    <cfRule type="cellIs" dxfId="0" priority="6" operator="lessThan">
      <formula>0</formula>
    </cfRule>
  </conditionalFormatting>
  <conditionalFormatting sqref="C4:C11 C19 C25">
    <cfRule type="cellIs" dxfId="0" priority="7" operator="lessThan">
      <formula>0</formula>
    </cfRule>
  </conditionalFormatting>
  <conditionalFormatting sqref="C13:C19 C25">
    <cfRule type="cellIs" dxfId="0" priority="8" operator="lessThan">
      <formula>0</formula>
    </cfRule>
  </conditionalFormatting>
  <conditionalFormatting sqref="C21:C25 C27:C29">
    <cfRule type="cellIs" dxfId="0" priority="9" operator="lessThan">
      <formula>0</formula>
    </cfRule>
  </conditionalFormatting>
  <printOptions/>
  <pageMargins bottom="0.4" footer="0.0" header="0.0" left="0.4" right="0.4" top="0.4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32.67"/>
    <col customWidth="1" min="3" max="5" width="17.89"/>
    <col customWidth="1" min="6" max="6" width="2.56"/>
    <col customWidth="1" min="7" max="26" width="8.33"/>
  </cols>
  <sheetData>
    <row r="1" ht="34.5" customHeight="1">
      <c r="A1" s="5"/>
      <c r="B1" s="133" t="s">
        <v>131</v>
      </c>
      <c r="C1" s="134"/>
      <c r="D1" s="135" t="s">
        <v>132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5"/>
      <c r="B2" s="136" t="s">
        <v>133</v>
      </c>
      <c r="C2" s="134"/>
      <c r="D2" s="137" t="s">
        <v>134</v>
      </c>
      <c r="E2" s="138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5"/>
      <c r="B3" s="136" t="s">
        <v>135</v>
      </c>
      <c r="C3" s="134"/>
      <c r="D3" s="137" t="s">
        <v>136</v>
      </c>
      <c r="E3" s="139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136" t="s">
        <v>137</v>
      </c>
      <c r="C4" s="134"/>
      <c r="D4" s="137" t="s">
        <v>138</v>
      </c>
      <c r="E4" s="139" t="s">
        <v>139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5"/>
      <c r="B5" s="140"/>
      <c r="C5" s="134"/>
      <c r="D5" s="134"/>
      <c r="E5" s="13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5"/>
      <c r="B6" s="141" t="s">
        <v>35</v>
      </c>
      <c r="C6" s="142" t="s">
        <v>140</v>
      </c>
      <c r="D6" s="142" t="s">
        <v>141</v>
      </c>
      <c r="E6" s="142" t="s">
        <v>142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5"/>
      <c r="B7" s="136" t="s">
        <v>143</v>
      </c>
      <c r="C7" s="143">
        <v>0.0</v>
      </c>
      <c r="D7" s="143">
        <f>C7*150%</f>
        <v>0</v>
      </c>
      <c r="E7" s="143">
        <f>D7*133.333%</f>
        <v>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5"/>
      <c r="B8" s="136" t="s">
        <v>144</v>
      </c>
      <c r="C8" s="143">
        <v>0.0</v>
      </c>
      <c r="D8" s="143">
        <v>0.0</v>
      </c>
      <c r="E8" s="143">
        <v>0.0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5"/>
      <c r="B9" s="144" t="s">
        <v>145</v>
      </c>
      <c r="C9" s="145" t="str">
        <f t="shared" ref="C9:E9" si="1">IF(OR(C7&lt;&gt;0,C7),C7-C8,"")</f>
        <v/>
      </c>
      <c r="D9" s="145" t="str">
        <f t="shared" si="1"/>
        <v/>
      </c>
      <c r="E9" s="145" t="str">
        <f t="shared" si="1"/>
        <v/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5"/>
      <c r="B10" s="140"/>
      <c r="C10" s="143"/>
      <c r="D10" s="143"/>
      <c r="E10" s="143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141" t="s">
        <v>146</v>
      </c>
      <c r="C11" s="146" t="str">
        <f t="shared" ref="C11:E11" si="2">C6</f>
        <v>[Año 1]</v>
      </c>
      <c r="D11" s="146" t="str">
        <f t="shared" si="2"/>
        <v>[Año 2]</v>
      </c>
      <c r="E11" s="146" t="str">
        <f t="shared" si="2"/>
        <v>[Año 3]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5"/>
      <c r="B12" s="136" t="s">
        <v>147</v>
      </c>
      <c r="C12" s="143">
        <v>0.0</v>
      </c>
      <c r="D12" s="143">
        <v>0.0</v>
      </c>
      <c r="E12" s="143">
        <v>0.0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5"/>
      <c r="B13" s="136" t="s">
        <v>148</v>
      </c>
      <c r="C13" s="143">
        <v>0.0</v>
      </c>
      <c r="D13" s="143">
        <v>0.0</v>
      </c>
      <c r="E13" s="143">
        <v>0.0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147" t="s">
        <v>149</v>
      </c>
      <c r="C14" s="148" t="str">
        <f t="shared" ref="C14:E14" si="3">IF(OR(SUM(C12)&lt;&gt;0,C13),C12+C13,"")</f>
        <v/>
      </c>
      <c r="D14" s="148" t="str">
        <f t="shared" si="3"/>
        <v/>
      </c>
      <c r="E14" s="148" t="str">
        <f t="shared" si="3"/>
        <v/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136" t="s">
        <v>150</v>
      </c>
      <c r="C15" s="143">
        <v>0.0</v>
      </c>
      <c r="D15" s="143">
        <v>0.0</v>
      </c>
      <c r="E15" s="143">
        <v>0.0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5"/>
      <c r="B16" s="147" t="s">
        <v>151</v>
      </c>
      <c r="C16" s="149" t="str">
        <f t="shared" ref="C16:E16" si="4">IF(OR(SUM(C14)&lt;&gt;0,C15),C14-C15,"")</f>
        <v/>
      </c>
      <c r="D16" s="149" t="str">
        <f t="shared" si="4"/>
        <v/>
      </c>
      <c r="E16" s="149" t="str">
        <f t="shared" si="4"/>
        <v/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140"/>
      <c r="C17" s="143"/>
      <c r="D17" s="143"/>
      <c r="E17" s="143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150" t="s">
        <v>40</v>
      </c>
      <c r="C18" s="151" t="str">
        <f t="shared" ref="C18:E18" si="5">IF(OR(SUM(C9)&lt;&gt;0,SUM(C16)),SUM(C9)-SUM(C16),"")</f>
        <v/>
      </c>
      <c r="D18" s="151" t="str">
        <f t="shared" si="5"/>
        <v/>
      </c>
      <c r="E18" s="151" t="str">
        <f t="shared" si="5"/>
        <v/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140"/>
      <c r="C19" s="143"/>
      <c r="D19" s="143"/>
      <c r="E19" s="143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141" t="s">
        <v>152</v>
      </c>
      <c r="C20" s="146" t="str">
        <f t="shared" ref="C20:E20" si="6">C6</f>
        <v>[Año 1]</v>
      </c>
      <c r="D20" s="146" t="str">
        <f t="shared" si="6"/>
        <v>[Año 2]</v>
      </c>
      <c r="E20" s="146" t="str">
        <f t="shared" si="6"/>
        <v>[Año 3]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136" t="s">
        <v>153</v>
      </c>
      <c r="C21" s="143"/>
      <c r="D21" s="143"/>
      <c r="E21" s="143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136" t="s">
        <v>71</v>
      </c>
      <c r="C22" s="143">
        <v>0.0</v>
      </c>
      <c r="D22" s="143">
        <v>0.0</v>
      </c>
      <c r="E22" s="143">
        <v>0.0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136" t="s">
        <v>154</v>
      </c>
      <c r="C23" s="143">
        <v>0.0</v>
      </c>
      <c r="D23" s="143">
        <v>0.0</v>
      </c>
      <c r="E23" s="143">
        <v>0.0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136" t="s">
        <v>155</v>
      </c>
      <c r="C24" s="143">
        <v>0.0</v>
      </c>
      <c r="D24" s="143">
        <v>0.0</v>
      </c>
      <c r="E24" s="143">
        <v>0.0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136" t="s">
        <v>156</v>
      </c>
      <c r="C25" s="143">
        <v>0.0</v>
      </c>
      <c r="D25" s="143">
        <v>0.0</v>
      </c>
      <c r="E25" s="143">
        <v>0.0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136" t="s">
        <v>157</v>
      </c>
      <c r="C26" s="143">
        <v>0.0</v>
      </c>
      <c r="D26" s="143">
        <v>0.0</v>
      </c>
      <c r="E26" s="143">
        <v>0.0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147" t="s">
        <v>158</v>
      </c>
      <c r="C27" s="149" t="str">
        <f t="shared" ref="C27:E27" si="7">IF(SUM(C22:C26),SUM(C22:C26),"")</f>
        <v/>
      </c>
      <c r="D27" s="149" t="str">
        <f t="shared" si="7"/>
        <v/>
      </c>
      <c r="E27" s="149" t="str">
        <f t="shared" si="7"/>
        <v/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140"/>
      <c r="C28" s="143"/>
      <c r="D28" s="143"/>
      <c r="E28" s="143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141" t="s">
        <v>159</v>
      </c>
      <c r="C29" s="146" t="str">
        <f t="shared" ref="C29:E29" si="8">C6</f>
        <v>[Año 1]</v>
      </c>
      <c r="D29" s="146" t="str">
        <f t="shared" si="8"/>
        <v>[Año 2]</v>
      </c>
      <c r="E29" s="146" t="str">
        <f t="shared" si="8"/>
        <v>[Año 3]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136" t="s">
        <v>71</v>
      </c>
      <c r="C30" s="143">
        <v>0.0</v>
      </c>
      <c r="D30" s="143">
        <v>0.0</v>
      </c>
      <c r="E30" s="143">
        <v>0.0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136" t="s">
        <v>160</v>
      </c>
      <c r="C31" s="143">
        <v>0.0</v>
      </c>
      <c r="D31" s="143">
        <v>0.0</v>
      </c>
      <c r="E31" s="143">
        <v>0.0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136" t="s">
        <v>161</v>
      </c>
      <c r="C32" s="143">
        <v>0.0</v>
      </c>
      <c r="D32" s="143">
        <v>0.0</v>
      </c>
      <c r="E32" s="143">
        <v>0.0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136" t="s">
        <v>162</v>
      </c>
      <c r="C33" s="143">
        <v>0.0</v>
      </c>
      <c r="D33" s="143">
        <v>0.0</v>
      </c>
      <c r="E33" s="143">
        <v>0.0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136" t="s">
        <v>163</v>
      </c>
      <c r="C34" s="143">
        <v>0.0</v>
      </c>
      <c r="D34" s="143">
        <v>0.0</v>
      </c>
      <c r="E34" s="143">
        <v>0.0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136" t="s">
        <v>164</v>
      </c>
      <c r="C35" s="143">
        <v>0.0</v>
      </c>
      <c r="D35" s="143">
        <v>0.0</v>
      </c>
      <c r="E35" s="143">
        <v>0.0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136" t="s">
        <v>165</v>
      </c>
      <c r="C36" s="143">
        <v>0.0</v>
      </c>
      <c r="D36" s="143">
        <v>0.0</v>
      </c>
      <c r="E36" s="143">
        <v>0.0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136" t="s">
        <v>166</v>
      </c>
      <c r="C37" s="143">
        <v>0.0</v>
      </c>
      <c r="D37" s="143">
        <v>0.0</v>
      </c>
      <c r="E37" s="143">
        <v>0.0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136" t="s">
        <v>167</v>
      </c>
      <c r="C38" s="143">
        <v>0.0</v>
      </c>
      <c r="D38" s="143">
        <v>0.0</v>
      </c>
      <c r="E38" s="143">
        <v>0.0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136" t="s">
        <v>168</v>
      </c>
      <c r="C39" s="143">
        <v>0.0</v>
      </c>
      <c r="D39" s="143">
        <v>0.0</v>
      </c>
      <c r="E39" s="143">
        <v>0.0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136" t="s">
        <v>169</v>
      </c>
      <c r="C40" s="143">
        <v>0.0</v>
      </c>
      <c r="D40" s="143">
        <v>0.0</v>
      </c>
      <c r="E40" s="143">
        <v>0.0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136" t="s">
        <v>170</v>
      </c>
      <c r="C41" s="143">
        <v>0.0</v>
      </c>
      <c r="D41" s="143">
        <v>0.0</v>
      </c>
      <c r="E41" s="143">
        <v>0.0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136" t="s">
        <v>171</v>
      </c>
      <c r="C42" s="143">
        <v>0.0</v>
      </c>
      <c r="D42" s="143">
        <v>0.0</v>
      </c>
      <c r="E42" s="143">
        <v>0.0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147" t="s">
        <v>172</v>
      </c>
      <c r="C43" s="149" t="str">
        <f t="shared" ref="C43:E43" si="9">IF(SUM(C30:C42),SUM(C30:C42),"")</f>
        <v/>
      </c>
      <c r="D43" s="149" t="str">
        <f t="shared" si="9"/>
        <v/>
      </c>
      <c r="E43" s="149" t="str">
        <f t="shared" si="9"/>
        <v/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140"/>
      <c r="C44" s="143"/>
      <c r="D44" s="143"/>
      <c r="E44" s="14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150" t="s">
        <v>173</v>
      </c>
      <c r="C45" s="151" t="str">
        <f t="shared" ref="C45:E45" si="10">IF(OR(SUM(C27)&lt;&gt;0,SUM(C43)),SUM(C27)+SUM(C43),"")</f>
        <v/>
      </c>
      <c r="D45" s="151" t="str">
        <f t="shared" si="10"/>
        <v/>
      </c>
      <c r="E45" s="151" t="str">
        <f t="shared" si="10"/>
        <v/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140"/>
      <c r="C46" s="143"/>
      <c r="D46" s="143"/>
      <c r="E46" s="143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152" t="s">
        <v>174</v>
      </c>
      <c r="C47" s="153" t="str">
        <f t="shared" ref="C47:E47" si="11">IF(OR(SUM(C18)&lt;&gt;0,C45),SUM(C18)-SUM(C45),"")</f>
        <v/>
      </c>
      <c r="D47" s="153" t="str">
        <f t="shared" si="11"/>
        <v/>
      </c>
      <c r="E47" s="153" t="str">
        <f t="shared" si="11"/>
        <v/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154" t="s">
        <v>175</v>
      </c>
      <c r="C48" s="155">
        <f t="shared" ref="C48:E48" si="12">IF(C47&gt;=0,C47*0.2,"0")</f>
        <v>0</v>
      </c>
      <c r="D48" s="155">
        <f t="shared" si="12"/>
        <v>0</v>
      </c>
      <c r="E48" s="155">
        <f t="shared" si="12"/>
        <v>0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147" t="s">
        <v>176</v>
      </c>
      <c r="C49" s="156" t="str">
        <f t="shared" ref="C49:E49" si="13">IF(OR(SUM(C47)&lt;&gt;0,C48),C47-C48,"")</f>
        <v/>
      </c>
      <c r="D49" s="156" t="str">
        <f t="shared" si="13"/>
        <v/>
      </c>
      <c r="E49" s="156" t="str">
        <f t="shared" si="13"/>
        <v/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140"/>
      <c r="C50" s="143"/>
      <c r="D50" s="143"/>
      <c r="E50" s="143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136" t="s">
        <v>177</v>
      </c>
      <c r="C51" s="143">
        <v>0.0</v>
      </c>
      <c r="D51" s="143">
        <v>0.0</v>
      </c>
      <c r="E51" s="143">
        <v>0.0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136" t="s">
        <v>178</v>
      </c>
      <c r="C52" s="143">
        <v>0.0</v>
      </c>
      <c r="D52" s="143">
        <v>0.0</v>
      </c>
      <c r="E52" s="143">
        <v>0.0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147" t="s">
        <v>179</v>
      </c>
      <c r="C53" s="149" t="str">
        <f t="shared" ref="C53:E53" si="14">IF(OR(OR(SUM(C49)&lt;&gt;0,C51),C52),C49+C51-C52,"")</f>
        <v/>
      </c>
      <c r="D53" s="149" t="str">
        <f t="shared" si="14"/>
        <v/>
      </c>
      <c r="E53" s="149" t="str">
        <f t="shared" si="14"/>
        <v/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157"/>
      <c r="D54" s="157"/>
      <c r="E54" s="157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157"/>
      <c r="D55" s="157"/>
      <c r="E55" s="157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157"/>
      <c r="D56" s="157"/>
      <c r="E56" s="157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157"/>
      <c r="D57" s="157"/>
      <c r="E57" s="157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157"/>
      <c r="D58" s="157"/>
      <c r="E58" s="157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157"/>
      <c r="D59" s="157"/>
      <c r="E59" s="157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D1:E1"/>
  </mergeCells>
  <printOptions/>
  <pageMargins bottom="0.4" footer="0.0" header="0.0" left="0.4" right="0.4" top="0.4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73.0"/>
    <col customWidth="1" min="3" max="3" width="2.56"/>
    <col customWidth="1" min="4" max="26" width="8.33"/>
  </cols>
  <sheetData>
    <row r="1" ht="34.5" customHeight="1">
      <c r="A1" s="5"/>
      <c r="B1" s="158" t="s">
        <v>180</v>
      </c>
      <c r="C1" s="159"/>
      <c r="D1" s="159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34.5" customHeight="1">
      <c r="A2" s="5"/>
      <c r="B2" s="160" t="s">
        <v>181</v>
      </c>
      <c r="C2" s="159"/>
      <c r="D2" s="15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49.75" customHeight="1">
      <c r="A3" s="5"/>
      <c r="B3" s="70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4.5" customHeight="1">
      <c r="A5" s="5"/>
      <c r="B5" s="158" t="s">
        <v>182</v>
      </c>
      <c r="C5" s="159"/>
      <c r="D5" s="159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49.75" customHeight="1">
      <c r="A6" s="5"/>
      <c r="B6" s="70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0.4" footer="0.0" header="0.0" left="0.4" right="0.4" top="0.4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73.0"/>
    <col customWidth="1" min="3" max="3" width="2.56"/>
    <col customWidth="1" min="4" max="26" width="8.33"/>
  </cols>
  <sheetData>
    <row r="1" ht="34.5" customHeight="1">
      <c r="A1" s="5"/>
      <c r="B1" s="158" t="s">
        <v>183</v>
      </c>
      <c r="C1" s="159"/>
      <c r="D1" s="159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4.75" customHeight="1">
      <c r="A2" s="161"/>
      <c r="B2" s="162" t="s">
        <v>184</v>
      </c>
      <c r="C2" s="163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</row>
    <row r="3" ht="19.5" customHeight="1">
      <c r="A3" s="5"/>
      <c r="B3" s="160" t="s">
        <v>185</v>
      </c>
      <c r="C3" s="159"/>
      <c r="D3" s="159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49.75" customHeight="1">
      <c r="A4" s="5"/>
      <c r="B4" s="70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4.75" customHeight="1">
      <c r="A6" s="161"/>
      <c r="B6" s="162" t="s">
        <v>186</v>
      </c>
      <c r="C6" s="163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</row>
    <row r="7" ht="19.5" customHeight="1">
      <c r="A7" s="5"/>
      <c r="B7" s="160" t="s">
        <v>187</v>
      </c>
      <c r="C7" s="159"/>
      <c r="D7" s="159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249.75" customHeight="1">
      <c r="A8" s="5"/>
      <c r="B8" s="70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printOptions/>
  <pageMargins bottom="0.4" footer="0.0" header="0.0" left="0.4" right="0.4" top="0.4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6DCE4"/>
    <pageSetUpPr fitToPage="1"/>
  </sheetPr>
  <sheetViews>
    <sheetView showGridLines="0" workbookViewId="0"/>
  </sheetViews>
  <sheetFormatPr customHeight="1" defaultColWidth="11.22" defaultRowHeight="15.0"/>
  <cols>
    <col customWidth="1" min="1" max="1" width="2.56"/>
    <col customWidth="1" min="2" max="2" width="22.44"/>
    <col customWidth="1" min="3" max="3" width="2.56"/>
    <col customWidth="1" min="4" max="4" width="22.44"/>
    <col customWidth="1" min="5" max="5" width="2.56"/>
    <col customWidth="1" min="6" max="6" width="22.44"/>
    <col customWidth="1" min="7" max="26" width="8.33"/>
  </cols>
  <sheetData>
    <row r="1" ht="34.5" customHeight="1">
      <c r="A1" s="5"/>
      <c r="B1" s="158" t="s">
        <v>188</v>
      </c>
      <c r="C1" s="159"/>
      <c r="D1" s="159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9.5" customHeight="1">
      <c r="A2" s="5"/>
      <c r="B2" s="164" t="s">
        <v>189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49.75" customHeight="1">
      <c r="A3" s="5"/>
      <c r="B3" s="16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5"/>
      <c r="B4" s="166"/>
      <c r="C4" s="166"/>
      <c r="D4" s="166"/>
      <c r="E4" s="166"/>
      <c r="F4" s="16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9.5" customHeight="1">
      <c r="A5" s="5"/>
      <c r="B5" s="167" t="s">
        <v>190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99.5" customHeight="1">
      <c r="A6" s="5"/>
      <c r="B6" s="168" t="s">
        <v>191</v>
      </c>
      <c r="C6" s="166"/>
      <c r="D6" s="168" t="s">
        <v>192</v>
      </c>
      <c r="E6" s="166"/>
      <c r="F6" s="168" t="s">
        <v>193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5"/>
      <c r="B7" s="166"/>
      <c r="C7" s="166"/>
      <c r="D7" s="166"/>
      <c r="E7" s="166"/>
      <c r="F7" s="166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99.5" customHeight="1">
      <c r="A8" s="5"/>
      <c r="B8" s="168" t="s">
        <v>194</v>
      </c>
      <c r="C8" s="166"/>
      <c r="D8" s="168" t="s">
        <v>195</v>
      </c>
      <c r="E8" s="166"/>
      <c r="F8" s="168" t="s">
        <v>196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">
    <mergeCell ref="B2:F2"/>
    <mergeCell ref="B3:F3"/>
    <mergeCell ref="B5:F5"/>
  </mergeCells>
  <printOptions/>
  <pageMargins bottom="0.4" footer="0.0" header="0.0" left="0.4" right="0.4" top="0.4"/>
  <pageSetup orientation="portrait"/>
  <drawing r:id="rId1"/>
</worksheet>
</file>