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\Desktop\"/>
    </mc:Choice>
  </mc:AlternateContent>
  <xr:revisionPtr revIDLastSave="0" documentId="13_ncr:1_{505D8B96-2B81-484A-9410-07026A38A53F}" xr6:coauthVersionLast="47" xr6:coauthVersionMax="47" xr10:uidLastSave="{00000000-0000-0000-0000-000000000000}"/>
  <bookViews>
    <workbookView xWindow="28680" yWindow="-120" windowWidth="29040" windowHeight="16440" xr2:uid="{C5BE93E4-EAA6-4EB7-ABEB-47F5CD0B5783}"/>
  </bookViews>
  <sheets>
    <sheet name="Información sobre Plantilla" sheetId="4" r:id="rId1"/>
    <sheet name="IVA Repercutido" sheetId="1" r:id="rId2"/>
    <sheet name="IVA Soportado" sheetId="2" r:id="rId3"/>
    <sheet name="Liquidación IVA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4" i="1"/>
  <c r="F14" i="2"/>
  <c r="H11" i="2"/>
  <c r="I11" i="2" s="1"/>
  <c r="H10" i="2"/>
  <c r="I10" i="2" s="1"/>
  <c r="H9" i="2"/>
  <c r="I9" i="2" s="1"/>
  <c r="H8" i="2"/>
  <c r="I8" i="2" s="1"/>
  <c r="H7" i="2"/>
  <c r="H8" i="1"/>
  <c r="I8" i="1" s="1"/>
  <c r="H9" i="1"/>
  <c r="I9" i="1" s="1"/>
  <c r="H10" i="1"/>
  <c r="I10" i="1" s="1"/>
  <c r="H11" i="1"/>
  <c r="I11" i="1" s="1"/>
  <c r="H7" i="1"/>
  <c r="I7" i="1" s="1"/>
  <c r="I14" i="1" s="1"/>
  <c r="H14" i="2" l="1"/>
  <c r="F8" i="3" s="1"/>
  <c r="H14" i="1"/>
  <c r="K8" i="1" s="1"/>
  <c r="I7" i="2"/>
  <c r="I14" i="2" s="1"/>
  <c r="K8" i="2" l="1"/>
  <c r="F7" i="3"/>
</calcChain>
</file>

<file path=xl/sharedStrings.xml><?xml version="1.0" encoding="utf-8"?>
<sst xmlns="http://schemas.openxmlformats.org/spreadsheetml/2006/main" count="59" uniqueCount="39">
  <si>
    <t>Base Imponible</t>
  </si>
  <si>
    <t>% IVA aplicado</t>
  </si>
  <si>
    <t>Total</t>
  </si>
  <si>
    <t>Número Factura</t>
  </si>
  <si>
    <t>Fecha emisión</t>
  </si>
  <si>
    <t>Mes</t>
  </si>
  <si>
    <t>Ref. Cliente</t>
  </si>
  <si>
    <t xml:space="preserve">IVA </t>
  </si>
  <si>
    <t>412-C</t>
  </si>
  <si>
    <t>413-C</t>
  </si>
  <si>
    <t>414-C</t>
  </si>
  <si>
    <t>415-C</t>
  </si>
  <si>
    <t>416-C</t>
  </si>
  <si>
    <t>Septiembre</t>
  </si>
  <si>
    <t>Noviembre</t>
  </si>
  <si>
    <t>Diciembre</t>
  </si>
  <si>
    <t>Cliente A</t>
  </si>
  <si>
    <t>Cliente B</t>
  </si>
  <si>
    <t>Cliente C</t>
  </si>
  <si>
    <t>Cliente D</t>
  </si>
  <si>
    <t>Cliente E</t>
  </si>
  <si>
    <t>TOTAL IVA</t>
  </si>
  <si>
    <t>C-516</t>
  </si>
  <si>
    <t>C-517</t>
  </si>
  <si>
    <t>C-518</t>
  </si>
  <si>
    <t>C-519</t>
  </si>
  <si>
    <t>C-520</t>
  </si>
  <si>
    <t>Proveedor A</t>
  </si>
  <si>
    <t>Proveedor B</t>
  </si>
  <si>
    <t>Proveedor C</t>
  </si>
  <si>
    <t>Proveedor D</t>
  </si>
  <si>
    <t>Proveedor E</t>
  </si>
  <si>
    <t>LIQUIDACIÓN DEL IVA</t>
  </si>
  <si>
    <t>Importe a liquidar</t>
  </si>
  <si>
    <t>IVA Repercutido</t>
  </si>
  <si>
    <t>IVA Soportado</t>
  </si>
  <si>
    <t>Rellena y gestiona todos tus Modelos Tributarios con Quipu y con sus asesores</t>
  </si>
  <si>
    <t>Ayuda</t>
  </si>
  <si>
    <t>Liquidación trimestral del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</si>
</sst>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49B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6" xfId="0" applyNumberFormat="1" applyFont="1" applyFill="1" applyBorder="1"/>
    <xf numFmtId="0" fontId="1" fillId="2" borderId="2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0" fontId="0" fillId="3" borderId="20" xfId="0" applyNumberFormat="1" applyFill="1" applyBorder="1" applyAlignment="1">
      <alignment horizontal="center"/>
    </xf>
    <xf numFmtId="4" fontId="0" fillId="3" borderId="20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4" fontId="0" fillId="3" borderId="22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0" fontId="0" fillId="3" borderId="22" xfId="0" applyNumberFormat="1" applyFill="1" applyBorder="1" applyAlignment="1">
      <alignment horizontal="center"/>
    </xf>
    <xf numFmtId="4" fontId="0" fillId="3" borderId="23" xfId="0" applyNumberFormat="1" applyFill="1" applyBorder="1" applyAlignment="1">
      <alignment horizontal="center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9" fillId="3" borderId="0" xfId="1" applyFont="1" applyFill="1" applyAlignment="1">
      <alignment vertical="top"/>
    </xf>
    <xf numFmtId="0" fontId="6" fillId="3" borderId="0" xfId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ED09FE5D-CC29-43E4-AE28-1F0E949A412C}"/>
  </cellStyles>
  <dxfs count="0"/>
  <tableStyles count="0" defaultTableStyle="TableStyleMedium2" defaultPivotStyle="PivotStyleLight16"/>
  <colors>
    <mruColors>
      <color rgb="FF049B73"/>
      <color rgb="FF0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etquipu.com/es/programa-facturacion" TargetMode="External"/><Relationship Id="rId1" Type="http://schemas.openxmlformats.org/officeDocument/2006/relationships/hyperlink" Target="https://getquipu.com/es/gestion-impuesto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FFDB9C5B-73E3-4C98-980C-EFE81C8C1408}"/>
            </a:ext>
          </a:extLst>
        </xdr:cNvPr>
        <xdr:cNvSpPr txBox="1"/>
      </xdr:nvSpPr>
      <xdr:spPr>
        <a:xfrm>
          <a:off x="254000" y="1257300"/>
          <a:ext cx="8445500" cy="4870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Liquidación del IVA trimestral podrás tener controlado el IVA Soportado y el IVA Repercutido, para saber cual es tu estado. Recuerda que tienes la plantilla en las siguientes petañas.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Completa cada parte de la hoja con toda la información. Todas tus facturas deben estar incluidas para no dejar ningún cabo suelto.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Es importante guardar todos los documentos relacionados con los movimientos, así nos aseguramos de no apuntar nada sin motivo.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 tienes cualquier duda contacta con el equipo de Quipu, y te explicaremos cómo podemos ayudarte.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649380</xdr:colOff>
      <xdr:row>5</xdr:row>
      <xdr:rowOff>9899</xdr:rowOff>
    </xdr:from>
    <xdr:to>
      <xdr:col>10</xdr:col>
      <xdr:colOff>1236755</xdr:colOff>
      <xdr:row>27</xdr:row>
      <xdr:rowOff>156883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5E481938-5D22-4731-95A3-1AEF8BDABD0D}"/>
            </a:ext>
          </a:extLst>
        </xdr:cNvPr>
        <xdr:cNvSpPr txBox="1"/>
      </xdr:nvSpPr>
      <xdr:spPr>
        <a:xfrm>
          <a:off x="8904380" y="1311649"/>
          <a:ext cx="4568825" cy="4477684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rellenar tus impuestos autom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áticamente, sigue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funcionalidades</a:t>
          </a:r>
          <a:r>
            <a:rPr lang="en-US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para tu negocio</a:t>
          </a:r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conocer otras herramientas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automatizar la gesti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ón administrativa de tu negocio</a:t>
          </a:r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sigue este link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966E8-3079-4BA1-83A8-F466481A6680}"/>
            </a:ext>
          </a:extLst>
        </xdr:cNvPr>
        <xdr:cNvSpPr txBox="1"/>
      </xdr:nvSpPr>
      <xdr:spPr>
        <a:xfrm>
          <a:off x="8890000" y="2730500"/>
          <a:ext cx="455295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CB639F-C564-4C50-8D06-8657596DDF43}"/>
            </a:ext>
          </a:extLst>
        </xdr:cNvPr>
        <xdr:cNvSpPr txBox="1"/>
      </xdr:nvSpPr>
      <xdr:spPr>
        <a:xfrm>
          <a:off x="8915400" y="4813300"/>
          <a:ext cx="45529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herramientas→</a:t>
          </a:r>
        </a:p>
      </xdr:txBody>
    </xdr:sp>
    <xdr:clientData/>
  </xdr:twoCellAnchor>
  <xdr:twoCellAnchor editAs="oneCell">
    <xdr:from>
      <xdr:col>6</xdr:col>
      <xdr:colOff>103188</xdr:colOff>
      <xdr:row>22</xdr:row>
      <xdr:rowOff>15875</xdr:rowOff>
    </xdr:from>
    <xdr:to>
      <xdr:col>7</xdr:col>
      <xdr:colOff>611187</xdr:colOff>
      <xdr:row>25</xdr:row>
      <xdr:rowOff>-1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AEBE7A81-198C-441E-8842-F0FD3E948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4688" y="4714875"/>
          <a:ext cx="1833562" cy="579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181428</xdr:colOff>
      <xdr:row>0</xdr:row>
      <xdr:rowOff>161472</xdr:rowOff>
    </xdr:from>
    <xdr:to>
      <xdr:col>9</xdr:col>
      <xdr:colOff>526143</xdr:colOff>
      <xdr:row>2</xdr:row>
      <xdr:rowOff>143330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824ADE-63EF-4BB2-825A-4991BD0F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499" y="161472"/>
          <a:ext cx="344715" cy="344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154214</xdr:colOff>
      <xdr:row>1</xdr:row>
      <xdr:rowOff>-1</xdr:rowOff>
    </xdr:from>
    <xdr:to>
      <xdr:col>9</xdr:col>
      <xdr:colOff>498929</xdr:colOff>
      <xdr:row>2</xdr:row>
      <xdr:rowOff>163286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E3EA4-CDBB-42FB-A1AA-E26A1C353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643" y="181428"/>
          <a:ext cx="344715" cy="344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139700</xdr:colOff>
      <xdr:row>1</xdr:row>
      <xdr:rowOff>38100</xdr:rowOff>
    </xdr:from>
    <xdr:to>
      <xdr:col>8</xdr:col>
      <xdr:colOff>484415</xdr:colOff>
      <xdr:row>3</xdr:row>
      <xdr:rowOff>14515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6509D-B341-4380-BCAA-A6D1BC6F4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0400" y="38100"/>
          <a:ext cx="344715" cy="344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0C86-E3E6-4B36-A886-B20A7A0F371D}">
  <dimension ref="B2:K4"/>
  <sheetViews>
    <sheetView tabSelected="1" zoomScaleNormal="100" workbookViewId="0"/>
  </sheetViews>
  <sheetFormatPr baseColWidth="10" defaultColWidth="10.85546875" defaultRowHeight="15.75" x14ac:dyDescent="0.25"/>
  <cols>
    <col min="1" max="1" width="4.140625" style="37" customWidth="1"/>
    <col min="2" max="11" width="19" style="37" customWidth="1"/>
    <col min="12" max="16384" width="10.85546875" style="37"/>
  </cols>
  <sheetData>
    <row r="2" spans="2:11" s="1" customFormat="1" ht="28.5" x14ac:dyDescent="0.25">
      <c r="B2" s="34" t="s">
        <v>38</v>
      </c>
    </row>
    <row r="4" spans="2:11" ht="28.5" x14ac:dyDescent="0.25">
      <c r="B4" s="35" t="s">
        <v>37</v>
      </c>
      <c r="C4" s="36"/>
      <c r="D4" s="36"/>
      <c r="E4" s="36"/>
      <c r="F4" s="36"/>
      <c r="G4" s="36"/>
      <c r="H4" s="36"/>
      <c r="I4" s="36"/>
      <c r="J4" s="36"/>
      <c r="K4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8926-B546-46D8-9B35-653564AAE121}">
  <dimension ref="B3:L14"/>
  <sheetViews>
    <sheetView zoomScaleNormal="100" workbookViewId="0"/>
  </sheetViews>
  <sheetFormatPr baseColWidth="10" defaultColWidth="8.7109375" defaultRowHeight="15" x14ac:dyDescent="0.25"/>
  <cols>
    <col min="1" max="1" width="8.7109375" style="1"/>
    <col min="2" max="2" width="15.7109375" style="1" customWidth="1"/>
    <col min="3" max="3" width="13.42578125" style="1" customWidth="1"/>
    <col min="4" max="4" width="12.85546875" style="1" customWidth="1"/>
    <col min="5" max="5" width="12" style="1" customWidth="1"/>
    <col min="6" max="6" width="14.5703125" style="1" customWidth="1"/>
    <col min="7" max="7" width="13.140625" style="1" bestFit="1" customWidth="1"/>
    <col min="8" max="8" width="9.85546875" style="1" bestFit="1" customWidth="1"/>
    <col min="9" max="9" width="12.42578125" style="1" customWidth="1"/>
    <col min="10" max="10" width="8.7109375" style="1"/>
    <col min="11" max="11" width="9.85546875" style="1" bestFit="1" customWidth="1"/>
    <col min="12" max="16384" width="8.7109375" style="1"/>
  </cols>
  <sheetData>
    <row r="3" spans="2:12" x14ac:dyDescent="0.25">
      <c r="B3" s="43" t="s">
        <v>36</v>
      </c>
      <c r="C3" s="43"/>
      <c r="D3" s="43"/>
      <c r="E3" s="43"/>
      <c r="F3" s="43"/>
      <c r="G3" s="43"/>
      <c r="H3" s="43"/>
      <c r="I3" s="43"/>
    </row>
    <row r="6" spans="2:12" x14ac:dyDescent="0.25">
      <c r="B6" s="19" t="s">
        <v>3</v>
      </c>
      <c r="C6" s="20" t="s">
        <v>4</v>
      </c>
      <c r="D6" s="20" t="s">
        <v>5</v>
      </c>
      <c r="E6" s="20" t="s">
        <v>6</v>
      </c>
      <c r="F6" s="21" t="s">
        <v>0</v>
      </c>
      <c r="G6" s="22" t="s">
        <v>1</v>
      </c>
      <c r="H6" s="19" t="s">
        <v>7</v>
      </c>
      <c r="I6" s="20" t="s">
        <v>2</v>
      </c>
      <c r="K6" s="41" t="s">
        <v>21</v>
      </c>
      <c r="L6" s="41"/>
    </row>
    <row r="7" spans="2:12" x14ac:dyDescent="0.25">
      <c r="B7" s="28" t="s">
        <v>8</v>
      </c>
      <c r="C7" s="29">
        <v>44441</v>
      </c>
      <c r="D7" s="30" t="s">
        <v>13</v>
      </c>
      <c r="E7" s="30" t="s">
        <v>16</v>
      </c>
      <c r="F7" s="31">
        <v>2500</v>
      </c>
      <c r="G7" s="32">
        <v>0.1</v>
      </c>
      <c r="H7" s="30">
        <f>SUM(F7*G7)</f>
        <v>250</v>
      </c>
      <c r="I7" s="33">
        <f>SUM(F7+H7)</f>
        <v>2750</v>
      </c>
      <c r="K7" s="41"/>
      <c r="L7" s="41"/>
    </row>
    <row r="8" spans="2:12" ht="15.75" x14ac:dyDescent="0.25">
      <c r="B8" s="23" t="s">
        <v>9</v>
      </c>
      <c r="C8" s="24">
        <v>44442</v>
      </c>
      <c r="D8" s="23" t="s">
        <v>13</v>
      </c>
      <c r="E8" s="23" t="s">
        <v>17</v>
      </c>
      <c r="F8" s="25">
        <v>6200</v>
      </c>
      <c r="G8" s="26">
        <v>0.21</v>
      </c>
      <c r="H8" s="23">
        <f t="shared" ref="H8:H11" si="0">SUM(F8*G8)</f>
        <v>1302</v>
      </c>
      <c r="I8" s="27">
        <f t="shared" ref="I8:I11" si="1">SUM(F8+H8)</f>
        <v>7502</v>
      </c>
      <c r="K8" s="42">
        <f>H14</f>
        <v>3588</v>
      </c>
      <c r="L8" s="42"/>
    </row>
    <row r="9" spans="2:12" x14ac:dyDescent="0.25">
      <c r="B9" s="2" t="s">
        <v>10</v>
      </c>
      <c r="C9" s="3">
        <v>44510</v>
      </c>
      <c r="D9" s="2" t="s">
        <v>14</v>
      </c>
      <c r="E9" s="2" t="s">
        <v>18</v>
      </c>
      <c r="F9" s="4">
        <v>5000</v>
      </c>
      <c r="G9" s="5">
        <v>0.21</v>
      </c>
      <c r="H9" s="2">
        <f t="shared" si="0"/>
        <v>1050</v>
      </c>
      <c r="I9" s="6">
        <f t="shared" si="1"/>
        <v>6050</v>
      </c>
    </row>
    <row r="10" spans="2:12" x14ac:dyDescent="0.25">
      <c r="B10" s="2" t="s">
        <v>11</v>
      </c>
      <c r="C10" s="3">
        <v>44510</v>
      </c>
      <c r="D10" s="2" t="s">
        <v>14</v>
      </c>
      <c r="E10" s="2" t="s">
        <v>19</v>
      </c>
      <c r="F10" s="4">
        <v>4300</v>
      </c>
      <c r="G10" s="5">
        <v>0.1</v>
      </c>
      <c r="H10" s="2">
        <f t="shared" si="0"/>
        <v>430</v>
      </c>
      <c r="I10" s="6">
        <f t="shared" si="1"/>
        <v>4730</v>
      </c>
    </row>
    <row r="11" spans="2:12" x14ac:dyDescent="0.25">
      <c r="B11" s="2" t="s">
        <v>12</v>
      </c>
      <c r="C11" s="3">
        <v>44551</v>
      </c>
      <c r="D11" s="2" t="s">
        <v>15</v>
      </c>
      <c r="E11" s="2" t="s">
        <v>20</v>
      </c>
      <c r="F11" s="4">
        <v>13900</v>
      </c>
      <c r="G11" s="5">
        <v>0.04</v>
      </c>
      <c r="H11" s="2">
        <f t="shared" si="0"/>
        <v>556</v>
      </c>
      <c r="I11" s="6">
        <f t="shared" si="1"/>
        <v>14456</v>
      </c>
    </row>
    <row r="14" spans="2:12" x14ac:dyDescent="0.25">
      <c r="B14" s="38" t="s">
        <v>2</v>
      </c>
      <c r="C14" s="39"/>
      <c r="D14" s="39"/>
      <c r="E14" s="40"/>
      <c r="F14" s="8">
        <f>SUM(F7:F11)</f>
        <v>31900</v>
      </c>
      <c r="G14" s="9"/>
      <c r="H14" s="7">
        <f>SUM(H7:H11)</f>
        <v>3588</v>
      </c>
      <c r="I14" s="7">
        <f>SUM(I7:I11)</f>
        <v>35488</v>
      </c>
    </row>
  </sheetData>
  <mergeCells count="4">
    <mergeCell ref="B14:E14"/>
    <mergeCell ref="K6:L7"/>
    <mergeCell ref="K8:L8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0B22-C666-471E-9C3C-78ED29E21F08}">
  <dimension ref="B3:L14"/>
  <sheetViews>
    <sheetView zoomScaleNormal="100" workbookViewId="0"/>
  </sheetViews>
  <sheetFormatPr baseColWidth="10" defaultColWidth="8.7109375" defaultRowHeight="15" x14ac:dyDescent="0.25"/>
  <cols>
    <col min="1" max="1" width="8.7109375" style="1"/>
    <col min="2" max="2" width="16.140625" style="1" customWidth="1"/>
    <col min="3" max="3" width="14.140625" style="1" customWidth="1"/>
    <col min="4" max="4" width="11.28515625" style="1" customWidth="1"/>
    <col min="5" max="5" width="12.42578125" style="1" customWidth="1"/>
    <col min="6" max="6" width="16.140625" style="1" customWidth="1"/>
    <col min="7" max="7" width="14.140625" style="1" customWidth="1"/>
    <col min="8" max="8" width="10.42578125" style="1" customWidth="1"/>
    <col min="9" max="9" width="12" style="1" customWidth="1"/>
    <col min="10" max="10" width="8.7109375" style="1"/>
    <col min="11" max="11" width="10.5703125" style="1" customWidth="1"/>
    <col min="12" max="16384" width="8.7109375" style="1"/>
  </cols>
  <sheetData>
    <row r="3" spans="2:12" x14ac:dyDescent="0.25">
      <c r="B3" s="43" t="s">
        <v>36</v>
      </c>
      <c r="C3" s="43"/>
      <c r="D3" s="43"/>
      <c r="E3" s="43"/>
      <c r="F3" s="43"/>
      <c r="G3" s="43"/>
      <c r="H3" s="43"/>
      <c r="I3" s="43"/>
    </row>
    <row r="4" spans="2:12" x14ac:dyDescent="0.25">
      <c r="B4" s="13"/>
      <c r="C4" s="13"/>
      <c r="D4" s="13"/>
      <c r="E4" s="13"/>
      <c r="F4" s="13"/>
      <c r="G4" s="13"/>
      <c r="H4" s="13"/>
      <c r="I4" s="13"/>
    </row>
    <row r="5" spans="2:12" x14ac:dyDescent="0.25">
      <c r="K5" s="44" t="s">
        <v>21</v>
      </c>
      <c r="L5" s="45"/>
    </row>
    <row r="6" spans="2:12" x14ac:dyDescent="0.25">
      <c r="B6" s="19" t="s">
        <v>3</v>
      </c>
      <c r="C6" s="20" t="s">
        <v>4</v>
      </c>
      <c r="D6" s="20" t="s">
        <v>5</v>
      </c>
      <c r="E6" s="20" t="s">
        <v>6</v>
      </c>
      <c r="F6" s="20" t="s">
        <v>0</v>
      </c>
      <c r="G6" s="21" t="s">
        <v>1</v>
      </c>
      <c r="H6" s="22" t="s">
        <v>7</v>
      </c>
      <c r="I6" s="20" t="s">
        <v>2</v>
      </c>
      <c r="K6" s="46"/>
      <c r="L6" s="47"/>
    </row>
    <row r="7" spans="2:12" x14ac:dyDescent="0.25">
      <c r="B7" s="14" t="s">
        <v>22</v>
      </c>
      <c r="C7" s="15">
        <v>44445</v>
      </c>
      <c r="D7" s="14" t="s">
        <v>13</v>
      </c>
      <c r="E7" s="14" t="s">
        <v>27</v>
      </c>
      <c r="F7" s="16">
        <v>3000</v>
      </c>
      <c r="G7" s="17">
        <v>0.21</v>
      </c>
      <c r="H7" s="14">
        <f>SUM(F7*G7)</f>
        <v>630</v>
      </c>
      <c r="I7" s="18">
        <f>SUM(F7+H7)</f>
        <v>3630</v>
      </c>
      <c r="K7" s="48"/>
      <c r="L7" s="49"/>
    </row>
    <row r="8" spans="2:12" ht="15.75" x14ac:dyDescent="0.25">
      <c r="B8" s="14" t="s">
        <v>23</v>
      </c>
      <c r="C8" s="15">
        <v>44456</v>
      </c>
      <c r="D8" s="14" t="s">
        <v>13</v>
      </c>
      <c r="E8" s="14" t="s">
        <v>28</v>
      </c>
      <c r="F8" s="16">
        <v>1900</v>
      </c>
      <c r="G8" s="17">
        <v>0.1</v>
      </c>
      <c r="H8" s="14">
        <f t="shared" ref="H8:H11" si="0">SUM(F8*G8)</f>
        <v>190</v>
      </c>
      <c r="I8" s="18">
        <f t="shared" ref="I8:I11" si="1">SUM(F8+H8)</f>
        <v>2090</v>
      </c>
      <c r="K8" s="50">
        <f>H14</f>
        <v>3229.76</v>
      </c>
      <c r="L8" s="51"/>
    </row>
    <row r="9" spans="2:12" x14ac:dyDescent="0.25">
      <c r="B9" s="14" t="s">
        <v>24</v>
      </c>
      <c r="C9" s="15">
        <v>44502</v>
      </c>
      <c r="D9" s="14" t="s">
        <v>14</v>
      </c>
      <c r="E9" s="14" t="s">
        <v>29</v>
      </c>
      <c r="F9" s="16">
        <v>9456</v>
      </c>
      <c r="G9" s="17">
        <v>0.21</v>
      </c>
      <c r="H9" s="14">
        <f t="shared" si="0"/>
        <v>1985.76</v>
      </c>
      <c r="I9" s="18">
        <f t="shared" si="1"/>
        <v>11441.76</v>
      </c>
    </row>
    <row r="10" spans="2:12" x14ac:dyDescent="0.25">
      <c r="B10" s="14" t="s">
        <v>25</v>
      </c>
      <c r="C10" s="15">
        <v>44529</v>
      </c>
      <c r="D10" s="14" t="s">
        <v>14</v>
      </c>
      <c r="E10" s="14" t="s">
        <v>30</v>
      </c>
      <c r="F10" s="16">
        <v>5600</v>
      </c>
      <c r="G10" s="17">
        <v>0.04</v>
      </c>
      <c r="H10" s="14">
        <f t="shared" si="0"/>
        <v>224</v>
      </c>
      <c r="I10" s="18">
        <f t="shared" si="1"/>
        <v>5824</v>
      </c>
    </row>
    <row r="11" spans="2:12" x14ac:dyDescent="0.25">
      <c r="B11" s="14" t="s">
        <v>26</v>
      </c>
      <c r="C11" s="15">
        <v>44548</v>
      </c>
      <c r="D11" s="14" t="s">
        <v>15</v>
      </c>
      <c r="E11" s="14" t="s">
        <v>31</v>
      </c>
      <c r="F11" s="16">
        <v>2000</v>
      </c>
      <c r="G11" s="17">
        <v>0.1</v>
      </c>
      <c r="H11" s="14">
        <f t="shared" si="0"/>
        <v>200</v>
      </c>
      <c r="I11" s="18">
        <f t="shared" si="1"/>
        <v>2200</v>
      </c>
    </row>
    <row r="14" spans="2:12" x14ac:dyDescent="0.25">
      <c r="B14" s="38" t="s">
        <v>2</v>
      </c>
      <c r="C14" s="39"/>
      <c r="D14" s="39"/>
      <c r="E14" s="40"/>
      <c r="F14" s="10">
        <f>SUM(F7:F11)</f>
        <v>21956</v>
      </c>
      <c r="G14" s="11"/>
      <c r="H14" s="12">
        <f>SUM(H7:H11)</f>
        <v>3229.76</v>
      </c>
      <c r="I14" s="12">
        <f>SUM(I7:I11)</f>
        <v>25185.760000000002</v>
      </c>
    </row>
  </sheetData>
  <mergeCells count="4">
    <mergeCell ref="B14:E14"/>
    <mergeCell ref="B3:I3"/>
    <mergeCell ref="K5:L7"/>
    <mergeCell ref="K8:L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2D54-5F8A-4C5B-8821-64F1C9D95B02}">
  <dimension ref="B3:H10"/>
  <sheetViews>
    <sheetView zoomScaleNormal="100" workbookViewId="0"/>
  </sheetViews>
  <sheetFormatPr baseColWidth="10" defaultColWidth="8.7109375" defaultRowHeight="15" x14ac:dyDescent="0.25"/>
  <cols>
    <col min="1" max="2" width="8.7109375" style="1"/>
    <col min="3" max="3" width="19.140625" style="1" bestFit="1" customWidth="1"/>
    <col min="4" max="16384" width="8.7109375" style="1"/>
  </cols>
  <sheetData>
    <row r="3" spans="2:8" x14ac:dyDescent="0.25">
      <c r="B3" s="43" t="s">
        <v>36</v>
      </c>
      <c r="C3" s="43"/>
      <c r="D3" s="43"/>
      <c r="E3" s="43"/>
      <c r="F3" s="43"/>
      <c r="G3" s="43"/>
      <c r="H3" s="43"/>
    </row>
    <row r="4" spans="2:8" x14ac:dyDescent="0.25">
      <c r="B4" s="13"/>
      <c r="C4" s="13"/>
      <c r="D4" s="13"/>
      <c r="E4" s="13"/>
      <c r="F4" s="13"/>
      <c r="G4" s="13"/>
      <c r="H4" s="13"/>
    </row>
    <row r="6" spans="2:8" ht="26.25" x14ac:dyDescent="0.4">
      <c r="C6" s="52" t="s">
        <v>32</v>
      </c>
      <c r="D6" s="52"/>
      <c r="E6" s="52"/>
      <c r="F6" s="52"/>
      <c r="G6" s="52"/>
    </row>
    <row r="7" spans="2:8" ht="23.45" customHeight="1" x14ac:dyDescent="0.25">
      <c r="C7" s="53" t="s">
        <v>34</v>
      </c>
      <c r="D7" s="53"/>
      <c r="E7" s="53"/>
      <c r="F7" s="54">
        <f>'IVA Repercutido'!H14</f>
        <v>3588</v>
      </c>
      <c r="G7" s="54"/>
    </row>
    <row r="8" spans="2:8" ht="21.95" customHeight="1" x14ac:dyDescent="0.25">
      <c r="C8" s="53" t="s">
        <v>35</v>
      </c>
      <c r="D8" s="53"/>
      <c r="E8" s="53"/>
      <c r="F8" s="54">
        <f>'IVA Soportado'!H14</f>
        <v>3229.76</v>
      </c>
      <c r="G8" s="54"/>
    </row>
    <row r="10" spans="2:8" ht="23.1" customHeight="1" x14ac:dyDescent="0.25">
      <c r="C10" s="53" t="s">
        <v>33</v>
      </c>
      <c r="D10" s="53"/>
      <c r="E10" s="53"/>
      <c r="F10" s="54">
        <f>SUM(F7-F8)</f>
        <v>358.23999999999978</v>
      </c>
      <c r="G10" s="54"/>
    </row>
  </sheetData>
  <mergeCells count="8">
    <mergeCell ref="F10:G10"/>
    <mergeCell ref="C8:E8"/>
    <mergeCell ref="C10:E10"/>
    <mergeCell ref="B3:H3"/>
    <mergeCell ref="C6:G6"/>
    <mergeCell ref="C7:E7"/>
    <mergeCell ref="F7:G7"/>
    <mergeCell ref="F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sobre Plantilla</vt:lpstr>
      <vt:lpstr>IVA Repercutido</vt:lpstr>
      <vt:lpstr>IVA Soportado</vt:lpstr>
      <vt:lpstr>Liquidación 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Enrique Quiroga</cp:lastModifiedBy>
  <dcterms:created xsi:type="dcterms:W3CDTF">2021-12-13T11:29:53Z</dcterms:created>
  <dcterms:modified xsi:type="dcterms:W3CDTF">2022-12-15T15:12:10Z</dcterms:modified>
</cp:coreProperties>
</file>